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'Sheet1'!$A$1:$AB$118</definedName>
    <definedName name="_xlnm.Print_Area">'Sheet1'!$A$32:$AB$88</definedName>
  </definedNames>
  <calcPr fullCalcOnLoad="1"/>
</workbook>
</file>

<file path=xl/sharedStrings.xml><?xml version="1.0" encoding="utf-8"?>
<sst xmlns="http://schemas.openxmlformats.org/spreadsheetml/2006/main" count="276" uniqueCount="146">
  <si>
    <t>Naam</t>
  </si>
  <si>
    <t>:</t>
  </si>
  <si>
    <t>Entree / Woonkamer</t>
  </si>
  <si>
    <t>Aantal</t>
  </si>
  <si>
    <t>inh.</t>
  </si>
  <si>
    <t>M3</t>
  </si>
  <si>
    <t>Slaapkamer 1</t>
  </si>
  <si>
    <t>Slaapkamer 3</t>
  </si>
  <si>
    <t>Bijzondere stukken</t>
  </si>
  <si>
    <t>3-zitsbank</t>
  </si>
  <si>
    <t>1-persoonsbed</t>
  </si>
  <si>
    <t>2-zitsbank</t>
  </si>
  <si>
    <t>2-persoonsbed</t>
  </si>
  <si>
    <t>ombouw</t>
  </si>
  <si>
    <t>fauteuil</t>
  </si>
  <si>
    <t>ladenkast</t>
  </si>
  <si>
    <t>Piano</t>
  </si>
  <si>
    <t>Salonkast</t>
  </si>
  <si>
    <t>bedkast  / stoel</t>
  </si>
  <si>
    <t>Orgel</t>
  </si>
  <si>
    <t>dressoir</t>
  </si>
  <si>
    <t>linnenkast</t>
  </si>
  <si>
    <t>Vleugel</t>
  </si>
  <si>
    <t>tv-kast</t>
  </si>
  <si>
    <t>linnenkast 2-drs</t>
  </si>
  <si>
    <t>tv / audio</t>
  </si>
  <si>
    <t>Brandw. kast</t>
  </si>
  <si>
    <t>tv</t>
  </si>
  <si>
    <t>linnenkast 3-drs</t>
  </si>
  <si>
    <t>bureau + stoel</t>
  </si>
  <si>
    <t>Kluis       &lt; 50 kilo</t>
  </si>
  <si>
    <t>secretaire</t>
  </si>
  <si>
    <t>kaptafel</t>
  </si>
  <si>
    <t>Comp., Monitor + printer</t>
  </si>
  <si>
    <t>Kluis       &gt; 50 kilo</t>
  </si>
  <si>
    <t>Kastje / Side-table</t>
  </si>
  <si>
    <t>verhuisdozen</t>
  </si>
  <si>
    <t>Tuinbeelden</t>
  </si>
  <si>
    <t>stereomeubel-app.</t>
  </si>
  <si>
    <t>boekendoos</t>
  </si>
  <si>
    <t>Staande klok / lamp</t>
  </si>
  <si>
    <t>garderobedoos</t>
  </si>
  <si>
    <t>bijzettafels</t>
  </si>
  <si>
    <t>salontafel</t>
  </si>
  <si>
    <t xml:space="preserve">   Totaal</t>
  </si>
  <si>
    <t>Tapijt  (p/rol)</t>
  </si>
  <si>
    <t>planten  (groot)</t>
  </si>
  <si>
    <t>Slaapkamer 4</t>
  </si>
  <si>
    <t>schilderijen   (p/doos)</t>
  </si>
  <si>
    <t>ppe.</t>
  </si>
  <si>
    <t>1-pers. ledikant</t>
  </si>
  <si>
    <t>2-pers. ledikant</t>
  </si>
  <si>
    <t>Slaapkamer 2</t>
  </si>
  <si>
    <t xml:space="preserve">linnenkast </t>
  </si>
  <si>
    <t>2-deurs scharn.kast</t>
  </si>
  <si>
    <t>3-deurs scharn.kast</t>
  </si>
  <si>
    <t>2-deurs schuifkast</t>
  </si>
  <si>
    <t>3-deurs schuifkast</t>
  </si>
  <si>
    <t>Boekenkast</t>
  </si>
  <si>
    <t>Kabinet</t>
  </si>
  <si>
    <t>Eetkamer</t>
  </si>
  <si>
    <t>Bureau</t>
  </si>
  <si>
    <t>eettafel</t>
  </si>
  <si>
    <t>Tafel</t>
  </si>
  <si>
    <t>stoelen</t>
  </si>
  <si>
    <t>Stapelbed</t>
  </si>
  <si>
    <t>klein meubilair</t>
  </si>
  <si>
    <t>Zolder</t>
  </si>
  <si>
    <t>Opklapbed</t>
  </si>
  <si>
    <t>kast</t>
  </si>
  <si>
    <t>Kinderledikant</t>
  </si>
  <si>
    <t>kastje</t>
  </si>
  <si>
    <t>tafel</t>
  </si>
  <si>
    <t>Zonnebank</t>
  </si>
  <si>
    <t>Wasmachinebeugel</t>
  </si>
  <si>
    <t>Verh.dozen en -mat.</t>
  </si>
  <si>
    <t>Extra</t>
  </si>
  <si>
    <t>Verhuisdoos vouw</t>
  </si>
  <si>
    <t>Badkamer</t>
  </si>
  <si>
    <t>Schuur, garage, tuin</t>
  </si>
  <si>
    <t>wasmachine</t>
  </si>
  <si>
    <t>werkbank</t>
  </si>
  <si>
    <t>Inpakpapier</t>
  </si>
  <si>
    <t>droogtrommel</t>
  </si>
  <si>
    <t>Keuken</t>
  </si>
  <si>
    <t>gereedschap</t>
  </si>
  <si>
    <t>fornuis</t>
  </si>
  <si>
    <t>fiets</t>
  </si>
  <si>
    <t>Etiketten</t>
  </si>
  <si>
    <t>vaatwasmachine</t>
  </si>
  <si>
    <t>ladder</t>
  </si>
  <si>
    <t>Garderobebox</t>
  </si>
  <si>
    <t>koelkast</t>
  </si>
  <si>
    <t>surfplank</t>
  </si>
  <si>
    <t>koel/vriescomb.</t>
  </si>
  <si>
    <t>kruiwagen</t>
  </si>
  <si>
    <t>Magnetron</t>
  </si>
  <si>
    <t>Studeerkamer</t>
  </si>
  <si>
    <t>tuinameubl.</t>
  </si>
  <si>
    <t>Kast</t>
  </si>
  <si>
    <t>planten in potten</t>
  </si>
  <si>
    <t>hout</t>
  </si>
  <si>
    <t>eethoek</t>
  </si>
  <si>
    <t>boekenkast</t>
  </si>
  <si>
    <t>Totaal m3 ca.</t>
  </si>
  <si>
    <t xml:space="preserve"> </t>
  </si>
  <si>
    <t>boeken per meter</t>
  </si>
  <si>
    <t>Boeken p/mtr</t>
  </si>
  <si>
    <t xml:space="preserve">Diversen p/ m3:          </t>
  </si>
  <si>
    <t>Telefoon</t>
  </si>
  <si>
    <t>E-mailadres</t>
  </si>
  <si>
    <t>Voorletters</t>
  </si>
  <si>
    <t>M / V</t>
  </si>
  <si>
    <t>HUIDIG ADRES</t>
  </si>
  <si>
    <t>NIEUW ADRES</t>
  </si>
  <si>
    <t>Adres</t>
  </si>
  <si>
    <t>Postcode</t>
  </si>
  <si>
    <t>Woonplaats</t>
  </si>
  <si>
    <t>Eénsgezinswoning</t>
  </si>
  <si>
    <t>2/1 kap</t>
  </si>
  <si>
    <t>Vrijstaande woning</t>
  </si>
  <si>
    <t xml:space="preserve">Anders, t.w.: </t>
  </si>
  <si>
    <t>Etage:</t>
  </si>
  <si>
    <t>Vermoedelijke datum/periode van verhuizing:</t>
  </si>
  <si>
    <t>Opmerkingen / Speciale wensen:</t>
  </si>
  <si>
    <t>Appartement</t>
  </si>
  <si>
    <t>Type woning ( graag X invullen bij uw situatie):</t>
  </si>
  <si>
    <t>Type woning (graag X invullen bij uw situatie):</t>
  </si>
  <si>
    <t>Lift aanwezig bij laad / losadres:</t>
  </si>
  <si>
    <t>In te vullen door verhuizer!</t>
  </si>
  <si>
    <t xml:space="preserve">Graag invullen wat de verhuizer </t>
  </si>
  <si>
    <t>moet dé- en monteren</t>
  </si>
  <si>
    <t>info@opmaatverhuizingen.nl</t>
  </si>
  <si>
    <t xml:space="preserve">Mail deze sheet naar: </t>
  </si>
  <si>
    <t>Loopband!!!!</t>
  </si>
  <si>
    <t xml:space="preserve">Aantal etages: </t>
  </si>
  <si>
    <t xml:space="preserve">Aantal etages:      </t>
  </si>
  <si>
    <t>Bijzonderheden:</t>
  </si>
  <si>
    <t>Loopafstand verhuiswagen tot aan voordeur in meters:</t>
  </si>
  <si>
    <t>Type voertuig / Lift / Extra materialen:</t>
  </si>
  <si>
    <t>ONDERSTAANDE GEGEVENS GRAAG VOLLEDIG INVULLEN EN TERUG MAILEN SVP.</t>
  </si>
  <si>
    <t>Bouwlift aanwezig:</t>
  </si>
  <si>
    <t>info@vanhunenverhuizingen.nl</t>
  </si>
  <si>
    <t>Inpakken</t>
  </si>
  <si>
    <t>Inpakken breekbaar</t>
  </si>
  <si>
    <t>Inpakken compleet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</si>
</sst>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.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Times New Roman"/>
      <family val="1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9"/>
      <color indexed="22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u val="single"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E33738"/>
      <name val="Arial"/>
      <family val="2"/>
    </font>
    <font>
      <b/>
      <sz val="10"/>
      <color rgb="FFFF0000"/>
      <name val="Arial"/>
      <family val="2"/>
    </font>
    <font>
      <b/>
      <sz val="9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86" fontId="4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86" fontId="4" fillId="0" borderId="12" xfId="0" applyNumberFormat="1" applyFont="1" applyFill="1" applyBorder="1" applyAlignment="1" applyProtection="1">
      <alignment/>
      <protection/>
    </xf>
    <xf numFmtId="186" fontId="5" fillId="0" borderId="11" xfId="0" applyNumberFormat="1" applyFont="1" applyFill="1" applyBorder="1" applyAlignment="1" applyProtection="1">
      <alignment/>
      <protection/>
    </xf>
    <xf numFmtId="186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86" fontId="4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86" fontId="5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1" borderId="15" xfId="0" applyNumberFormat="1" applyFont="1" applyFill="1" applyBorder="1" applyAlignment="1" applyProtection="1">
      <alignment horizontal="center"/>
      <protection/>
    </xf>
    <xf numFmtId="0" fontId="5" fillId="1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3" fontId="5" fillId="1" borderId="1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8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86" fontId="5" fillId="0" borderId="16" xfId="0" applyNumberFormat="1" applyFont="1" applyFill="1" applyBorder="1" applyAlignment="1" applyProtection="1">
      <alignment/>
      <protection/>
    </xf>
    <xf numFmtId="186" fontId="5" fillId="0" borderId="14" xfId="0" applyNumberFormat="1" applyFont="1" applyFill="1" applyBorder="1" applyAlignment="1" applyProtection="1">
      <alignment horizontal="center"/>
      <protection/>
    </xf>
    <xf numFmtId="186" fontId="5" fillId="0" borderId="16" xfId="0" applyNumberFormat="1" applyFont="1" applyFill="1" applyBorder="1" applyAlignment="1" applyProtection="1">
      <alignment horizontal="center"/>
      <protection/>
    </xf>
    <xf numFmtId="186" fontId="4" fillId="0" borderId="20" xfId="0" applyNumberFormat="1" applyFont="1" applyFill="1" applyBorder="1" applyAlignment="1" applyProtection="1">
      <alignment horizontal="center"/>
      <protection/>
    </xf>
    <xf numFmtId="186" fontId="4" fillId="0" borderId="21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 horizontal="center"/>
      <protection/>
    </xf>
    <xf numFmtId="186" fontId="4" fillId="0" borderId="0" xfId="0" applyNumberFormat="1" applyFont="1" applyFill="1" applyBorder="1" applyAlignment="1" applyProtection="1">
      <alignment/>
      <protection/>
    </xf>
    <xf numFmtId="186" fontId="4" fillId="0" borderId="11" xfId="0" applyNumberFormat="1" applyFont="1" applyFill="1" applyBorder="1" applyAlignment="1" applyProtection="1">
      <alignment horizontal="center"/>
      <protection/>
    </xf>
    <xf numFmtId="186" fontId="4" fillId="0" borderId="11" xfId="0" applyNumberFormat="1" applyFont="1" applyFill="1" applyBorder="1" applyAlignment="1" applyProtection="1">
      <alignment/>
      <protection/>
    </xf>
    <xf numFmtId="186" fontId="4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>
      <alignment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0" xfId="44" applyNumberForma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8" fillId="34" borderId="22" xfId="0" applyNumberFormat="1" applyFont="1" applyFill="1" applyBorder="1" applyAlignment="1" applyProtection="1">
      <alignment/>
      <protection/>
    </xf>
    <xf numFmtId="0" fontId="58" fillId="34" borderId="20" xfId="0" applyNumberFormat="1" applyFont="1" applyFill="1" applyBorder="1" applyAlignment="1" applyProtection="1">
      <alignment/>
      <protection/>
    </xf>
    <xf numFmtId="0" fontId="58" fillId="34" borderId="10" xfId="0" applyNumberFormat="1" applyFont="1" applyFill="1" applyBorder="1" applyAlignment="1" applyProtection="1">
      <alignment/>
      <protection/>
    </xf>
    <xf numFmtId="0" fontId="0" fillId="35" borderId="13" xfId="0" applyNumberFormat="1" applyFont="1" applyFill="1" applyBorder="1" applyAlignment="1" applyProtection="1">
      <alignment/>
      <protection/>
    </xf>
    <xf numFmtId="0" fontId="0" fillId="35" borderId="14" xfId="0" applyNumberFormat="1" applyFont="1" applyFill="1" applyBorder="1" applyAlignment="1" applyProtection="1">
      <alignment/>
      <protection/>
    </xf>
    <xf numFmtId="0" fontId="0" fillId="35" borderId="16" xfId="0" applyNumberFormat="1" applyFont="1" applyFill="1" applyBorder="1" applyAlignment="1" applyProtection="1">
      <alignment/>
      <protection/>
    </xf>
    <xf numFmtId="0" fontId="0" fillId="35" borderId="17" xfId="0" applyNumberFormat="1" applyFont="1" applyFill="1" applyBorder="1" applyAlignment="1" applyProtection="1">
      <alignment/>
      <protection/>
    </xf>
    <xf numFmtId="0" fontId="0" fillId="35" borderId="14" xfId="0" applyNumberFormat="1" applyFont="1" applyFill="1" applyBorder="1" applyAlignment="1" applyProtection="1">
      <alignment horizontal="left"/>
      <protection/>
    </xf>
    <xf numFmtId="0" fontId="0" fillId="35" borderId="16" xfId="0" applyNumberFormat="1" applyFont="1" applyFill="1" applyBorder="1" applyAlignment="1" applyProtection="1">
      <alignment horizontal="left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11" xfId="0" applyNumberFormat="1" applyFont="1" applyFill="1" applyBorder="1" applyAlignment="1" applyProtection="1">
      <alignment/>
      <protection/>
    </xf>
    <xf numFmtId="4" fontId="0" fillId="35" borderId="11" xfId="0" applyNumberFormat="1" applyFont="1" applyFill="1" applyBorder="1" applyAlignment="1" applyProtection="1">
      <alignment/>
      <protection/>
    </xf>
    <xf numFmtId="0" fontId="0" fillId="35" borderId="24" xfId="0" applyNumberFormat="1" applyFont="1" applyFill="1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0" fillId="36" borderId="24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4" fontId="0" fillId="36" borderId="0" xfId="0" applyNumberFormat="1" applyFont="1" applyFill="1" applyBorder="1" applyAlignment="1" applyProtection="1">
      <alignment/>
      <protection/>
    </xf>
    <xf numFmtId="0" fontId="0" fillId="36" borderId="20" xfId="0" applyNumberFormat="1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/>
      <protection/>
    </xf>
    <xf numFmtId="0" fontId="1" fillId="35" borderId="23" xfId="0" applyNumberFormat="1" applyFont="1" applyFill="1" applyBorder="1" applyAlignment="1" applyProtection="1">
      <alignment/>
      <protection/>
    </xf>
    <xf numFmtId="0" fontId="1" fillId="35" borderId="17" xfId="0" applyNumberFormat="1" applyFont="1" applyFill="1" applyBorder="1" applyAlignment="1" applyProtection="1">
      <alignment/>
      <protection/>
    </xf>
    <xf numFmtId="0" fontId="1" fillId="35" borderId="22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4" fontId="1" fillId="35" borderId="17" xfId="0" applyNumberFormat="1" applyFont="1" applyFill="1" applyBorder="1" applyAlignment="1" applyProtection="1">
      <alignment/>
      <protection/>
    </xf>
    <xf numFmtId="0" fontId="0" fillId="35" borderId="20" xfId="0" applyNumberFormat="1" applyFont="1" applyFill="1" applyBorder="1" applyAlignment="1" applyProtection="1">
      <alignment/>
      <protection/>
    </xf>
    <xf numFmtId="0" fontId="0" fillId="35" borderId="15" xfId="0" applyNumberFormat="1" applyFont="1" applyFill="1" applyBorder="1" applyAlignment="1" applyProtection="1">
      <alignment/>
      <protection/>
    </xf>
    <xf numFmtId="0" fontId="1" fillId="35" borderId="20" xfId="0" applyNumberFormat="1" applyFont="1" applyFill="1" applyBorder="1" applyAlignment="1" applyProtection="1">
      <alignment/>
      <protection/>
    </xf>
    <xf numFmtId="0" fontId="0" fillId="35" borderId="25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4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/>
      <protection/>
    </xf>
    <xf numFmtId="0" fontId="0" fillId="35" borderId="23" xfId="0" applyNumberFormat="1" applyFont="1" applyFill="1" applyBorder="1" applyAlignment="1" applyProtection="1">
      <alignment/>
      <protection/>
    </xf>
    <xf numFmtId="0" fontId="0" fillId="35" borderId="13" xfId="0" applyNumberFormat="1" applyFont="1" applyFill="1" applyBorder="1" applyAlignment="1" applyProtection="1">
      <alignment horizontal="center"/>
      <protection/>
    </xf>
    <xf numFmtId="0" fontId="0" fillId="35" borderId="16" xfId="0" applyNumberFormat="1" applyFont="1" applyFill="1" applyBorder="1" applyAlignment="1" applyProtection="1">
      <alignment horizontal="center"/>
      <protection/>
    </xf>
    <xf numFmtId="0" fontId="13" fillId="35" borderId="15" xfId="0" applyNumberFormat="1" applyFont="1" applyFill="1" applyBorder="1" applyAlignment="1" applyProtection="1">
      <alignment/>
      <protection/>
    </xf>
    <xf numFmtId="0" fontId="13" fillId="35" borderId="13" xfId="0" applyNumberFormat="1" applyFont="1" applyFill="1" applyBorder="1" applyAlignment="1" applyProtection="1">
      <alignment horizontal="left"/>
      <protection/>
    </xf>
    <xf numFmtId="0" fontId="13" fillId="35" borderId="15" xfId="0" applyNumberFormat="1" applyFont="1" applyFill="1" applyBorder="1" applyAlignment="1" applyProtection="1">
      <alignment horizontal="center" vertical="center"/>
      <protection/>
    </xf>
    <xf numFmtId="0" fontId="4" fillId="37" borderId="30" xfId="0" applyNumberFormat="1" applyFont="1" applyFill="1" applyBorder="1" applyAlignment="1" applyProtection="1">
      <alignment horizontal="left"/>
      <protection/>
    </xf>
    <xf numFmtId="0" fontId="4" fillId="37" borderId="18" xfId="0" applyNumberFormat="1" applyFont="1" applyFill="1" applyBorder="1" applyAlignment="1" applyProtection="1">
      <alignment/>
      <protection/>
    </xf>
    <xf numFmtId="0" fontId="5" fillId="37" borderId="29" xfId="0" applyNumberFormat="1" applyFont="1" applyFill="1" applyBorder="1" applyAlignment="1" applyProtection="1">
      <alignment horizontal="center"/>
      <protection/>
    </xf>
    <xf numFmtId="0" fontId="4" fillId="37" borderId="31" xfId="0" applyNumberFormat="1" applyFont="1" applyFill="1" applyBorder="1" applyAlignment="1" applyProtection="1">
      <alignment horizontal="left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5" fillId="37" borderId="20" xfId="0" applyNumberFormat="1" applyFont="1" applyFill="1" applyBorder="1" applyAlignment="1" applyProtection="1">
      <alignment horizontal="center"/>
      <protection/>
    </xf>
    <xf numFmtId="0" fontId="1" fillId="37" borderId="0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Border="1" applyAlignment="1" applyProtection="1">
      <alignment/>
      <protection/>
    </xf>
    <xf numFmtId="3" fontId="1" fillId="37" borderId="20" xfId="0" applyNumberFormat="1" applyFont="1" applyFill="1" applyBorder="1" applyAlignment="1" applyProtection="1">
      <alignment horizontal="center"/>
      <protection/>
    </xf>
    <xf numFmtId="0" fontId="4" fillId="37" borderId="32" xfId="0" applyNumberFormat="1" applyFont="1" applyFill="1" applyBorder="1" applyAlignment="1" applyProtection="1">
      <alignment horizontal="left"/>
      <protection/>
    </xf>
    <xf numFmtId="0" fontId="4" fillId="37" borderId="19" xfId="0" applyNumberFormat="1" applyFont="1" applyFill="1" applyBorder="1" applyAlignment="1" applyProtection="1">
      <alignment/>
      <protection/>
    </xf>
    <xf numFmtId="0" fontId="5" fillId="37" borderId="28" xfId="0" applyNumberFormat="1" applyFont="1" applyFill="1" applyBorder="1" applyAlignment="1" applyProtection="1">
      <alignment horizontal="center"/>
      <protection/>
    </xf>
    <xf numFmtId="0" fontId="10" fillId="37" borderId="13" xfId="0" applyNumberFormat="1" applyFont="1" applyFill="1" applyBorder="1" applyAlignment="1" applyProtection="1">
      <alignment/>
      <protection/>
    </xf>
    <xf numFmtId="0" fontId="11" fillId="37" borderId="14" xfId="0" applyNumberFormat="1" applyFont="1" applyFill="1" applyBorder="1" applyAlignment="1" applyProtection="1">
      <alignment/>
      <protection/>
    </xf>
    <xf numFmtId="0" fontId="11" fillId="37" borderId="16" xfId="0" applyNumberFormat="1" applyFont="1" applyFill="1" applyBorder="1" applyAlignment="1" applyProtection="1">
      <alignment/>
      <protection/>
    </xf>
    <xf numFmtId="0" fontId="10" fillId="37" borderId="13" xfId="0" applyNumberFormat="1" applyFont="1" applyFill="1" applyBorder="1" applyAlignment="1" applyProtection="1">
      <alignment/>
      <protection/>
    </xf>
    <xf numFmtId="0" fontId="11" fillId="37" borderId="14" xfId="0" applyNumberFormat="1" applyFont="1" applyFill="1" applyBorder="1" applyAlignment="1" applyProtection="1">
      <alignment/>
      <protection/>
    </xf>
    <xf numFmtId="0" fontId="11" fillId="37" borderId="16" xfId="0" applyNumberFormat="1" applyFont="1" applyFill="1" applyBorder="1" applyAlignment="1" applyProtection="1">
      <alignment/>
      <protection/>
    </xf>
    <xf numFmtId="4" fontId="10" fillId="37" borderId="23" xfId="0" applyNumberFormat="1" applyFont="1" applyFill="1" applyBorder="1" applyAlignment="1" applyProtection="1">
      <alignment/>
      <protection/>
    </xf>
    <xf numFmtId="0" fontId="11" fillId="37" borderId="17" xfId="0" applyNumberFormat="1" applyFont="1" applyFill="1" applyBorder="1" applyAlignment="1" applyProtection="1">
      <alignment/>
      <protection/>
    </xf>
    <xf numFmtId="0" fontId="11" fillId="37" borderId="22" xfId="0" applyNumberFormat="1" applyFont="1" applyFill="1" applyBorder="1" applyAlignment="1" applyProtection="1">
      <alignment/>
      <protection/>
    </xf>
    <xf numFmtId="0" fontId="10" fillId="37" borderId="24" xfId="0" applyNumberFormat="1" applyFont="1" applyFill="1" applyBorder="1" applyAlignment="1" applyProtection="1">
      <alignment/>
      <protection/>
    </xf>
    <xf numFmtId="0" fontId="11" fillId="37" borderId="0" xfId="0" applyNumberFormat="1" applyFont="1" applyFill="1" applyBorder="1" applyAlignment="1" applyProtection="1">
      <alignment/>
      <protection/>
    </xf>
    <xf numFmtId="0" fontId="10" fillId="37" borderId="10" xfId="0" applyNumberFormat="1" applyFont="1" applyFill="1" applyBorder="1" applyAlignment="1" applyProtection="1">
      <alignment/>
      <protection/>
    </xf>
    <xf numFmtId="0" fontId="59" fillId="38" borderId="0" xfId="0" applyNumberFormat="1" applyFont="1" applyFill="1" applyBorder="1" applyAlignment="1" applyProtection="1">
      <alignment/>
      <protection/>
    </xf>
    <xf numFmtId="0" fontId="58" fillId="38" borderId="0" xfId="0" applyNumberFormat="1" applyFont="1" applyFill="1" applyBorder="1" applyAlignment="1" applyProtection="1">
      <alignment/>
      <protection/>
    </xf>
    <xf numFmtId="3" fontId="58" fillId="38" borderId="0" xfId="0" applyNumberFormat="1" applyFont="1" applyFill="1" applyBorder="1" applyAlignment="1" applyProtection="1">
      <alignment/>
      <protection/>
    </xf>
    <xf numFmtId="4" fontId="58" fillId="38" borderId="0" xfId="0" applyNumberFormat="1" applyFont="1" applyFill="1" applyBorder="1" applyAlignment="1" applyProtection="1">
      <alignment/>
      <protection/>
    </xf>
    <xf numFmtId="0" fontId="60" fillId="0" borderId="0" xfId="44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12" fillId="35" borderId="13" xfId="0" applyNumberFormat="1" applyFont="1" applyFill="1" applyBorder="1" applyAlignment="1" applyProtection="1">
      <alignment horizontal="left"/>
      <protection/>
    </xf>
    <xf numFmtId="0" fontId="12" fillId="35" borderId="14" xfId="0" applyNumberFormat="1" applyFont="1" applyFill="1" applyBorder="1" applyAlignment="1" applyProtection="1">
      <alignment horizontal="left"/>
      <protection/>
    </xf>
    <xf numFmtId="0" fontId="12" fillId="35" borderId="16" xfId="0" applyNumberFormat="1" applyFont="1" applyFill="1" applyBorder="1" applyAlignment="1" applyProtection="1">
      <alignment horizontal="left"/>
      <protection/>
    </xf>
    <xf numFmtId="0" fontId="13" fillId="35" borderId="13" xfId="0" applyNumberFormat="1" applyFont="1" applyFill="1" applyBorder="1" applyAlignment="1" applyProtection="1">
      <alignment horizontal="left"/>
      <protection/>
    </xf>
    <xf numFmtId="0" fontId="13" fillId="35" borderId="14" xfId="0" applyNumberFormat="1" applyFont="1" applyFill="1" applyBorder="1" applyAlignment="1" applyProtection="1">
      <alignment horizontal="left"/>
      <protection/>
    </xf>
    <xf numFmtId="0" fontId="13" fillId="35" borderId="16" xfId="0" applyNumberFormat="1" applyFont="1" applyFill="1" applyBorder="1" applyAlignment="1" applyProtection="1">
      <alignment horizontal="left"/>
      <protection/>
    </xf>
    <xf numFmtId="0" fontId="13" fillId="35" borderId="13" xfId="0" applyNumberFormat="1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3" fillId="35" borderId="16" xfId="0" applyNumberFormat="1" applyFont="1" applyFill="1" applyBorder="1" applyAlignment="1" applyProtection="1">
      <alignment horizontal="center"/>
      <protection/>
    </xf>
    <xf numFmtId="0" fontId="63" fillId="34" borderId="23" xfId="0" applyNumberFormat="1" applyFont="1" applyFill="1" applyBorder="1" applyAlignment="1" applyProtection="1">
      <alignment horizontal="center"/>
      <protection/>
    </xf>
    <xf numFmtId="0" fontId="64" fillId="34" borderId="17" xfId="0" applyNumberFormat="1" applyFont="1" applyFill="1" applyBorder="1" applyAlignment="1" applyProtection="1">
      <alignment horizontal="center"/>
      <protection/>
    </xf>
    <xf numFmtId="0" fontId="64" fillId="34" borderId="22" xfId="0" applyNumberFormat="1" applyFont="1" applyFill="1" applyBorder="1" applyAlignment="1" applyProtection="1">
      <alignment horizontal="center"/>
      <protection/>
    </xf>
    <xf numFmtId="0" fontId="65" fillId="35" borderId="13" xfId="0" applyNumberFormat="1" applyFont="1" applyFill="1" applyBorder="1" applyAlignment="1" applyProtection="1" quotePrefix="1">
      <alignment horizontal="left"/>
      <protection/>
    </xf>
    <xf numFmtId="0" fontId="65" fillId="35" borderId="14" xfId="0" applyNumberFormat="1" applyFont="1" applyFill="1" applyBorder="1" applyAlignment="1" applyProtection="1">
      <alignment horizontal="left"/>
      <protection/>
    </xf>
    <xf numFmtId="0" fontId="65" fillId="35" borderId="16" xfId="0" applyNumberFormat="1" applyFont="1" applyFill="1" applyBorder="1" applyAlignment="1" applyProtection="1">
      <alignment horizontal="left"/>
      <protection/>
    </xf>
    <xf numFmtId="0" fontId="12" fillId="35" borderId="13" xfId="0" applyNumberFormat="1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2" fillId="35" borderId="16" xfId="0" applyNumberFormat="1" applyFont="1" applyFill="1" applyBorder="1" applyAlignment="1" applyProtection="1">
      <alignment horizontal="center"/>
      <protection/>
    </xf>
    <xf numFmtId="0" fontId="14" fillId="35" borderId="13" xfId="44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</xdr:row>
      <xdr:rowOff>9525</xdr:rowOff>
    </xdr:from>
    <xdr:to>
      <xdr:col>25</xdr:col>
      <xdr:colOff>123825</xdr:colOff>
      <xdr:row>5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028950" y="514350"/>
          <a:ext cx="197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info@vanhunenverhuizingen.nl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www.vanhunenverhuizingen.nl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0031 (0) 316 24 88 45 Babberich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0031 (0) 314 36 23 05 Doetinchem
T: 0031 (0) 570 62 27 03 Deventer 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209550</xdr:colOff>
      <xdr:row>2</xdr:row>
      <xdr:rowOff>19050</xdr:rowOff>
    </xdr:from>
    <xdr:to>
      <xdr:col>12</xdr:col>
      <xdr:colOff>209550</xdr:colOff>
      <xdr:row>4</xdr:row>
      <xdr:rowOff>9525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3875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nhunenverhuizingen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8"/>
  <sheetViews>
    <sheetView showGridLines="0" tabSelected="1" zoomScale="160" zoomScaleNormal="160" zoomScalePageLayoutView="0" workbookViewId="0" topLeftCell="A31">
      <selection activeCell="AH43" sqref="AH43"/>
    </sheetView>
  </sheetViews>
  <sheetFormatPr defaultColWidth="10.00390625" defaultRowHeight="12.75"/>
  <cols>
    <col min="1" max="3" width="4.8515625" style="4" customWidth="1"/>
    <col min="4" max="4" width="1.7109375" style="25" customWidth="1"/>
    <col min="5" max="5" width="4.8515625" style="4" customWidth="1"/>
    <col min="6" max="6" width="5.7109375" style="4" hidden="1" customWidth="1"/>
    <col min="7" max="7" width="8.8515625" style="4" hidden="1" customWidth="1"/>
    <col min="8" max="8" width="2.00390625" style="4" customWidth="1"/>
    <col min="9" max="11" width="4.8515625" style="4" customWidth="1"/>
    <col min="12" max="12" width="1.7109375" style="25" customWidth="1"/>
    <col min="13" max="13" width="5.421875" style="4" customWidth="1"/>
    <col min="14" max="14" width="0.13671875" style="4" hidden="1" customWidth="1"/>
    <col min="15" max="15" width="0.9921875" style="4" hidden="1" customWidth="1"/>
    <col min="16" max="16" width="1.8515625" style="4" customWidth="1"/>
    <col min="17" max="19" width="4.8515625" style="4" customWidth="1"/>
    <col min="20" max="20" width="1.7109375" style="25" customWidth="1"/>
    <col min="21" max="21" width="4.7109375" style="4" customWidth="1"/>
    <col min="22" max="22" width="4.8515625" style="4" hidden="1" customWidth="1"/>
    <col min="23" max="23" width="0.9921875" style="4" hidden="1" customWidth="1"/>
    <col min="24" max="24" width="1.7109375" style="4" customWidth="1"/>
    <col min="25" max="25" width="3.7109375" style="3" customWidth="1"/>
    <col min="26" max="26" width="3.8515625" style="4" customWidth="1"/>
    <col min="27" max="27" width="15.140625" style="4" customWidth="1"/>
    <col min="28" max="28" width="7.00390625" style="4" customWidth="1"/>
    <col min="29" max="30" width="4.8515625" style="4" hidden="1" customWidth="1"/>
    <col min="31" max="31" width="4.8515625" style="4" customWidth="1"/>
    <col min="32" max="32" width="8.8515625" style="4" customWidth="1"/>
    <col min="33" max="33" width="3.28125" style="4" customWidth="1"/>
    <col min="34" max="34" width="21.7109375" style="4" customWidth="1"/>
    <col min="35" max="35" width="11.7109375" style="23" customWidth="1"/>
    <col min="36" max="36" width="3.7109375" style="4" customWidth="1"/>
    <col min="37" max="37" width="10.00390625" style="3" customWidth="1"/>
    <col min="38" max="38" width="10.00390625" style="4" customWidth="1"/>
    <col min="39" max="39" width="13.28125" style="4" customWidth="1"/>
    <col min="40" max="40" width="7.00390625" style="4" customWidth="1"/>
    <col min="41" max="41" width="6.421875" style="4" customWidth="1"/>
    <col min="42" max="16384" width="10.00390625" style="4" customWidth="1"/>
  </cols>
  <sheetData>
    <row r="1" spans="1:37" s="181" customFormat="1" ht="12.75">
      <c r="A1" s="196" t="s">
        <v>140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  <c r="AE1" s="180"/>
      <c r="AI1" s="182"/>
      <c r="AK1" s="183"/>
    </row>
    <row r="2" spans="1:28" ht="27">
      <c r="A2" s="76"/>
      <c r="B2" s="77"/>
      <c r="C2" s="77"/>
      <c r="D2" s="77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9"/>
    </row>
    <row r="3" spans="1:28" ht="27">
      <c r="A3" s="80"/>
      <c r="B3" s="73"/>
      <c r="C3" s="73"/>
      <c r="D3" s="73"/>
      <c r="E3" s="81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2"/>
    </row>
    <row r="4" spans="1:28" ht="12.75">
      <c r="A4" s="8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82"/>
    </row>
    <row r="5" spans="1:28" ht="12.75">
      <c r="A5" s="80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82"/>
    </row>
    <row r="6" spans="1:28" ht="12.7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</row>
    <row r="7" spans="1:28" ht="12.75">
      <c r="A7" s="122" t="s">
        <v>0</v>
      </c>
      <c r="B7" s="123"/>
      <c r="C7" s="124"/>
      <c r="D7" s="125" t="s">
        <v>1</v>
      </c>
      <c r="E7" s="190"/>
      <c r="F7" s="191"/>
      <c r="G7" s="191"/>
      <c r="H7" s="191"/>
      <c r="I7" s="191"/>
      <c r="J7" s="191"/>
      <c r="K7" s="191"/>
      <c r="L7" s="191"/>
      <c r="M7" s="192"/>
      <c r="N7" s="125"/>
      <c r="O7" s="125"/>
      <c r="P7" s="125"/>
      <c r="Q7" s="122" t="s">
        <v>111</v>
      </c>
      <c r="R7" s="123"/>
      <c r="S7" s="124"/>
      <c r="T7" s="125" t="s">
        <v>1</v>
      </c>
      <c r="U7" s="154"/>
      <c r="V7" s="126"/>
      <c r="W7" s="126"/>
      <c r="X7" s="126"/>
      <c r="Y7" s="127"/>
      <c r="Z7" s="125"/>
      <c r="AA7" s="125"/>
      <c r="AB7" s="119"/>
    </row>
    <row r="8" spans="1:28" ht="12.75">
      <c r="A8" s="122" t="s">
        <v>109</v>
      </c>
      <c r="B8" s="123"/>
      <c r="C8" s="124"/>
      <c r="D8" s="128" t="s">
        <v>1</v>
      </c>
      <c r="E8" s="199"/>
      <c r="F8" s="200"/>
      <c r="G8" s="200"/>
      <c r="H8" s="200"/>
      <c r="I8" s="200"/>
      <c r="J8" s="200"/>
      <c r="K8" s="200"/>
      <c r="L8" s="200"/>
      <c r="M8" s="201"/>
      <c r="N8" s="128"/>
      <c r="O8" s="128"/>
      <c r="P8" s="128"/>
      <c r="Q8" s="122" t="s">
        <v>112</v>
      </c>
      <c r="R8" s="123"/>
      <c r="S8" s="124"/>
      <c r="T8" s="128" t="s">
        <v>1</v>
      </c>
      <c r="U8" s="154"/>
      <c r="V8" s="126"/>
      <c r="W8" s="126"/>
      <c r="X8" s="126"/>
      <c r="Y8" s="127"/>
      <c r="Z8" s="128"/>
      <c r="AA8" s="128"/>
      <c r="AB8" s="120"/>
    </row>
    <row r="9" spans="1:28" ht="12.75">
      <c r="A9" s="122" t="s">
        <v>110</v>
      </c>
      <c r="B9" s="123"/>
      <c r="C9" s="124"/>
      <c r="D9" s="129" t="s">
        <v>1</v>
      </c>
      <c r="E9" s="205"/>
      <c r="F9" s="191"/>
      <c r="G9" s="191"/>
      <c r="H9" s="191"/>
      <c r="I9" s="191"/>
      <c r="J9" s="191"/>
      <c r="K9" s="191"/>
      <c r="L9" s="191"/>
      <c r="M9" s="192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29"/>
      <c r="AA9" s="129"/>
      <c r="AB9" s="121"/>
    </row>
    <row r="10" spans="1:37" s="134" customFormat="1" ht="12.75">
      <c r="A10" s="133"/>
      <c r="Y10" s="135"/>
      <c r="AB10" s="136"/>
      <c r="AI10" s="137"/>
      <c r="AK10" s="135"/>
    </row>
    <row r="11" spans="1:37" s="25" customFormat="1" ht="12.75">
      <c r="A11" s="138" t="s">
        <v>113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141"/>
      <c r="O11" s="141"/>
      <c r="P11" s="141"/>
      <c r="Q11" s="138" t="s">
        <v>114</v>
      </c>
      <c r="R11" s="139"/>
      <c r="S11" s="139"/>
      <c r="T11" s="139"/>
      <c r="U11" s="139"/>
      <c r="V11" s="139"/>
      <c r="W11" s="139"/>
      <c r="X11" s="139"/>
      <c r="Y11" s="142"/>
      <c r="Z11" s="139"/>
      <c r="AA11" s="139"/>
      <c r="AB11" s="140"/>
      <c r="AC11" s="63"/>
      <c r="AI11" s="68"/>
      <c r="AK11" s="65"/>
    </row>
    <row r="12" spans="1:32" ht="12.75">
      <c r="A12" s="131" t="s">
        <v>115</v>
      </c>
      <c r="B12" s="128"/>
      <c r="C12" s="128"/>
      <c r="D12" s="128" t="s">
        <v>1</v>
      </c>
      <c r="E12" s="190"/>
      <c r="F12" s="191"/>
      <c r="G12" s="191"/>
      <c r="H12" s="191"/>
      <c r="I12" s="191"/>
      <c r="J12" s="191"/>
      <c r="K12" s="191"/>
      <c r="L12" s="191"/>
      <c r="M12" s="192"/>
      <c r="N12" s="128"/>
      <c r="O12" s="128"/>
      <c r="P12" s="128"/>
      <c r="Q12" s="131" t="s">
        <v>115</v>
      </c>
      <c r="R12" s="128"/>
      <c r="S12" s="128"/>
      <c r="T12" s="128" t="s">
        <v>1</v>
      </c>
      <c r="U12" s="190"/>
      <c r="V12" s="191"/>
      <c r="W12" s="191"/>
      <c r="X12" s="191"/>
      <c r="Y12" s="191"/>
      <c r="Z12" s="191"/>
      <c r="AA12" s="191"/>
      <c r="AB12" s="192"/>
      <c r="AC12" s="67"/>
      <c r="AF12" s="4" t="s">
        <v>105</v>
      </c>
    </row>
    <row r="13" spans="1:29" ht="12.75">
      <c r="A13" s="131" t="s">
        <v>116</v>
      </c>
      <c r="B13" s="128"/>
      <c r="C13" s="128"/>
      <c r="D13" s="128" t="s">
        <v>1</v>
      </c>
      <c r="E13" s="187"/>
      <c r="F13" s="188"/>
      <c r="G13" s="188"/>
      <c r="H13" s="188"/>
      <c r="I13" s="188"/>
      <c r="J13" s="188"/>
      <c r="K13" s="188"/>
      <c r="L13" s="188"/>
      <c r="M13" s="189"/>
      <c r="N13" s="128"/>
      <c r="O13" s="128"/>
      <c r="P13" s="128"/>
      <c r="Q13" s="131" t="s">
        <v>116</v>
      </c>
      <c r="R13" s="128"/>
      <c r="S13" s="128"/>
      <c r="T13" s="128" t="s">
        <v>1</v>
      </c>
      <c r="U13" s="190"/>
      <c r="V13" s="191"/>
      <c r="W13" s="191"/>
      <c r="X13" s="191"/>
      <c r="Y13" s="191"/>
      <c r="Z13" s="191"/>
      <c r="AA13" s="191"/>
      <c r="AB13" s="192"/>
      <c r="AC13" s="67"/>
    </row>
    <row r="14" spans="1:29" ht="12.75">
      <c r="A14" s="131" t="s">
        <v>117</v>
      </c>
      <c r="B14" s="128"/>
      <c r="C14" s="128"/>
      <c r="D14" s="128" t="s">
        <v>1</v>
      </c>
      <c r="E14" s="190"/>
      <c r="F14" s="191"/>
      <c r="G14" s="191"/>
      <c r="H14" s="191"/>
      <c r="I14" s="191"/>
      <c r="J14" s="191"/>
      <c r="K14" s="191"/>
      <c r="L14" s="191"/>
      <c r="M14" s="192"/>
      <c r="N14" s="128"/>
      <c r="O14" s="128"/>
      <c r="P14" s="128"/>
      <c r="Q14" s="131" t="s">
        <v>117</v>
      </c>
      <c r="R14" s="128"/>
      <c r="S14" s="128"/>
      <c r="T14" s="128" t="s">
        <v>1</v>
      </c>
      <c r="U14" s="190"/>
      <c r="V14" s="191"/>
      <c r="W14" s="191"/>
      <c r="X14" s="191"/>
      <c r="Y14" s="191"/>
      <c r="Z14" s="191"/>
      <c r="AA14" s="191"/>
      <c r="AB14" s="192"/>
      <c r="AC14" s="67"/>
    </row>
    <row r="15" spans="1:29" ht="12.75">
      <c r="A15" s="131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43"/>
      <c r="N15" s="128"/>
      <c r="O15" s="128"/>
      <c r="P15" s="128"/>
      <c r="Q15" s="131"/>
      <c r="R15" s="128"/>
      <c r="S15" s="128"/>
      <c r="T15" s="128"/>
      <c r="U15" s="128"/>
      <c r="V15" s="128"/>
      <c r="W15" s="128"/>
      <c r="X15" s="128"/>
      <c r="Y15" s="132"/>
      <c r="Z15" s="128"/>
      <c r="AA15" s="128"/>
      <c r="AB15" s="143"/>
      <c r="AC15" s="64"/>
    </row>
    <row r="16" spans="1:29" ht="12.75">
      <c r="A16" s="131" t="s">
        <v>126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43"/>
      <c r="N16" s="128"/>
      <c r="O16" s="128"/>
      <c r="P16" s="128"/>
      <c r="Q16" s="131" t="s">
        <v>127</v>
      </c>
      <c r="R16" s="128"/>
      <c r="S16" s="128"/>
      <c r="T16" s="128"/>
      <c r="U16" s="128"/>
      <c r="V16" s="128"/>
      <c r="W16" s="128"/>
      <c r="X16" s="128"/>
      <c r="Y16" s="132"/>
      <c r="Z16" s="128"/>
      <c r="AA16" s="128"/>
      <c r="AB16" s="143"/>
      <c r="AC16" s="64"/>
    </row>
    <row r="17" spans="1:29" ht="12.75">
      <c r="A17" s="155"/>
      <c r="B17" s="128"/>
      <c r="C17" s="128" t="s">
        <v>118</v>
      </c>
      <c r="D17" s="128"/>
      <c r="E17" s="128"/>
      <c r="F17" s="128"/>
      <c r="G17" s="128"/>
      <c r="H17" s="128"/>
      <c r="I17" s="128"/>
      <c r="J17" s="128" t="s">
        <v>135</v>
      </c>
      <c r="K17" s="128"/>
      <c r="L17" s="128"/>
      <c r="M17" s="143"/>
      <c r="N17" s="128"/>
      <c r="O17" s="128"/>
      <c r="P17" s="128"/>
      <c r="Q17" s="153"/>
      <c r="R17" s="128"/>
      <c r="S17" s="128" t="s">
        <v>118</v>
      </c>
      <c r="T17" s="128"/>
      <c r="U17" s="128"/>
      <c r="V17" s="128"/>
      <c r="W17" s="128"/>
      <c r="X17" s="128"/>
      <c r="Y17" s="132"/>
      <c r="Z17" s="128"/>
      <c r="AA17" s="128" t="s">
        <v>135</v>
      </c>
      <c r="AB17" s="153"/>
      <c r="AC17" s="64"/>
    </row>
    <row r="18" spans="1:29" ht="12.75">
      <c r="A18" s="153"/>
      <c r="B18" s="128"/>
      <c r="C18" s="128" t="s">
        <v>125</v>
      </c>
      <c r="D18" s="128"/>
      <c r="E18" s="128"/>
      <c r="F18" s="128"/>
      <c r="G18" s="128"/>
      <c r="H18" s="128"/>
      <c r="I18" s="128"/>
      <c r="J18" s="128"/>
      <c r="K18" s="141"/>
      <c r="L18" s="128"/>
      <c r="M18" s="145"/>
      <c r="N18" s="128"/>
      <c r="O18" s="128"/>
      <c r="P18" s="128"/>
      <c r="Q18" s="155"/>
      <c r="R18" s="128"/>
      <c r="S18" s="128" t="s">
        <v>125</v>
      </c>
      <c r="T18" s="128"/>
      <c r="U18" s="128"/>
      <c r="V18" s="128"/>
      <c r="W18" s="128"/>
      <c r="X18" s="128"/>
      <c r="Y18" s="132"/>
      <c r="Z18" s="128"/>
      <c r="AA18" s="128"/>
      <c r="AB18" s="153"/>
      <c r="AC18" s="64"/>
    </row>
    <row r="19" spans="1:29" ht="12.75">
      <c r="A19" s="153"/>
      <c r="B19" s="128"/>
      <c r="C19" s="128" t="s">
        <v>119</v>
      </c>
      <c r="D19" s="128"/>
      <c r="E19" s="128"/>
      <c r="F19" s="128"/>
      <c r="G19" s="128"/>
      <c r="H19" s="128"/>
      <c r="I19" s="128"/>
      <c r="J19" s="128" t="s">
        <v>136</v>
      </c>
      <c r="K19" s="128"/>
      <c r="L19" s="128"/>
      <c r="M19" s="143"/>
      <c r="N19" s="128"/>
      <c r="O19" s="128"/>
      <c r="P19" s="128"/>
      <c r="Q19" s="153"/>
      <c r="R19" s="128"/>
      <c r="S19" s="128" t="s">
        <v>119</v>
      </c>
      <c r="T19" s="128"/>
      <c r="U19" s="128"/>
      <c r="V19" s="128"/>
      <c r="W19" s="128"/>
      <c r="X19" s="128"/>
      <c r="Y19" s="132"/>
      <c r="Z19" s="128"/>
      <c r="AA19" s="128" t="s">
        <v>136</v>
      </c>
      <c r="AB19" s="144"/>
      <c r="AC19" s="64"/>
    </row>
    <row r="20" spans="1:29" ht="12.75">
      <c r="A20" s="153"/>
      <c r="B20" s="128"/>
      <c r="C20" s="128" t="s">
        <v>120</v>
      </c>
      <c r="D20" s="128"/>
      <c r="E20" s="128"/>
      <c r="F20" s="128"/>
      <c r="G20" s="128"/>
      <c r="H20" s="128"/>
      <c r="I20" s="128"/>
      <c r="J20" s="128" t="s">
        <v>135</v>
      </c>
      <c r="K20" s="128"/>
      <c r="L20" s="128"/>
      <c r="M20" s="143"/>
      <c r="N20" s="128"/>
      <c r="O20" s="128"/>
      <c r="P20" s="128"/>
      <c r="Q20" s="153"/>
      <c r="R20" s="128"/>
      <c r="S20" s="128" t="s">
        <v>120</v>
      </c>
      <c r="T20" s="128"/>
      <c r="U20" s="128"/>
      <c r="V20" s="128"/>
      <c r="W20" s="128"/>
      <c r="X20" s="128"/>
      <c r="Y20" s="132"/>
      <c r="Z20" s="128"/>
      <c r="AA20" s="128" t="s">
        <v>135</v>
      </c>
      <c r="AB20" s="153"/>
      <c r="AC20" s="64"/>
    </row>
    <row r="21" spans="1:29" ht="12.75">
      <c r="A21" s="153"/>
      <c r="B21" s="128"/>
      <c r="C21" s="128" t="s">
        <v>121</v>
      </c>
      <c r="D21" s="128"/>
      <c r="E21" s="128"/>
      <c r="F21" s="128"/>
      <c r="G21" s="128"/>
      <c r="H21" s="190"/>
      <c r="I21" s="191"/>
      <c r="J21" s="191"/>
      <c r="K21" s="191"/>
      <c r="L21" s="191"/>
      <c r="M21" s="192"/>
      <c r="N21" s="128"/>
      <c r="O21" s="128"/>
      <c r="P21" s="128"/>
      <c r="Q21" s="153"/>
      <c r="R21" s="128"/>
      <c r="S21" s="128" t="s">
        <v>121</v>
      </c>
      <c r="T21" s="128"/>
      <c r="U21" s="128"/>
      <c r="V21" s="128"/>
      <c r="W21" s="128"/>
      <c r="X21" s="190"/>
      <c r="Y21" s="191"/>
      <c r="Z21" s="191"/>
      <c r="AA21" s="191"/>
      <c r="AB21" s="192"/>
      <c r="AC21" s="64"/>
    </row>
    <row r="22" spans="1:29" ht="12.75">
      <c r="A22" s="131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43"/>
      <c r="N22" s="128"/>
      <c r="O22" s="128"/>
      <c r="P22" s="128"/>
      <c r="Q22" s="131"/>
      <c r="R22" s="128"/>
      <c r="S22" s="128"/>
      <c r="T22" s="128"/>
      <c r="U22" s="128"/>
      <c r="V22" s="128"/>
      <c r="W22" s="128"/>
      <c r="X22" s="128"/>
      <c r="Y22" s="132"/>
      <c r="Z22" s="128"/>
      <c r="AA22" s="128"/>
      <c r="AB22" s="143"/>
      <c r="AC22" s="64"/>
    </row>
    <row r="23" spans="1:29" ht="12.75">
      <c r="A23" s="146"/>
      <c r="B23" s="129"/>
      <c r="C23" s="129" t="s">
        <v>122</v>
      </c>
      <c r="D23" s="129"/>
      <c r="E23" s="153"/>
      <c r="F23" s="129"/>
      <c r="G23" s="129"/>
      <c r="H23" s="129"/>
      <c r="I23" s="129"/>
      <c r="J23" s="129"/>
      <c r="K23" s="129"/>
      <c r="L23" s="129"/>
      <c r="M23" s="147"/>
      <c r="N23" s="128"/>
      <c r="O23" s="128"/>
      <c r="P23" s="128"/>
      <c r="Q23" s="146"/>
      <c r="R23" s="129"/>
      <c r="S23" s="129" t="s">
        <v>122</v>
      </c>
      <c r="T23" s="129"/>
      <c r="U23" s="153"/>
      <c r="V23" s="129"/>
      <c r="W23" s="129"/>
      <c r="X23" s="129"/>
      <c r="Y23" s="130"/>
      <c r="Z23" s="129"/>
      <c r="AA23" s="129"/>
      <c r="AB23" s="147"/>
      <c r="AC23" s="64"/>
    </row>
    <row r="24" spans="1:28" ht="12.75">
      <c r="A24" s="9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6"/>
      <c r="Z24" s="62"/>
      <c r="AA24" s="62"/>
      <c r="AB24" s="92"/>
    </row>
    <row r="25" spans="1:28" ht="12.75">
      <c r="A25" s="9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6"/>
      <c r="Z25" s="62"/>
      <c r="AA25" s="62"/>
      <c r="AB25" s="92"/>
    </row>
    <row r="26" spans="1:28" ht="12.75">
      <c r="A26" s="150" t="s">
        <v>123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93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5"/>
    </row>
    <row r="27" spans="1:28" ht="12.75">
      <c r="A27" s="131" t="s">
        <v>124</v>
      </c>
      <c r="B27" s="128"/>
      <c r="C27" s="128"/>
      <c r="D27" s="128"/>
      <c r="E27" s="128"/>
      <c r="F27" s="128"/>
      <c r="G27" s="128"/>
      <c r="H27" s="128"/>
      <c r="I27" s="128"/>
      <c r="J27" s="19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/>
    </row>
    <row r="28" spans="1:28" ht="12.75">
      <c r="A28" s="131" t="s">
        <v>138</v>
      </c>
      <c r="B28" s="128"/>
      <c r="C28" s="128"/>
      <c r="D28" s="128"/>
      <c r="E28" s="128"/>
      <c r="F28" s="128"/>
      <c r="G28" s="128"/>
      <c r="H28" s="128"/>
      <c r="I28" s="128"/>
      <c r="J28" s="151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52"/>
    </row>
    <row r="29" spans="1:28" ht="12.75">
      <c r="A29" s="146" t="s">
        <v>128</v>
      </c>
      <c r="B29" s="129"/>
      <c r="C29" s="129"/>
      <c r="D29" s="149"/>
      <c r="E29" s="129"/>
      <c r="F29" s="129"/>
      <c r="G29" s="129"/>
      <c r="H29" s="129"/>
      <c r="I29" s="129"/>
      <c r="J29" s="202" t="s">
        <v>141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4"/>
    </row>
    <row r="30" spans="1:28" ht="13.5" thickBot="1">
      <c r="A30" s="93"/>
      <c r="B30" s="70"/>
      <c r="C30" s="70"/>
      <c r="D30" s="71"/>
      <c r="E30" s="70"/>
      <c r="F30" s="70"/>
      <c r="G30" s="70"/>
      <c r="H30" s="70"/>
      <c r="I30" s="70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94"/>
    </row>
    <row r="31" spans="1:28" ht="12.75">
      <c r="A31" s="95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96"/>
    </row>
    <row r="32" spans="1:31" s="6" customFormat="1" ht="10.5" customHeight="1">
      <c r="A32" s="97" t="s">
        <v>2</v>
      </c>
      <c r="B32" s="7"/>
      <c r="C32" s="7"/>
      <c r="D32" s="27"/>
      <c r="E32" s="7" t="s">
        <v>3</v>
      </c>
      <c r="F32" s="8" t="s">
        <v>4</v>
      </c>
      <c r="G32" s="8" t="s">
        <v>5</v>
      </c>
      <c r="H32" s="5"/>
      <c r="I32" s="7" t="s">
        <v>6</v>
      </c>
      <c r="J32" s="7"/>
      <c r="K32" s="7"/>
      <c r="L32" s="27"/>
      <c r="M32" s="7" t="s">
        <v>3</v>
      </c>
      <c r="N32" s="8" t="s">
        <v>4</v>
      </c>
      <c r="O32" s="8" t="s">
        <v>5</v>
      </c>
      <c r="Q32" s="7" t="s">
        <v>7</v>
      </c>
      <c r="R32" s="7"/>
      <c r="S32" s="7"/>
      <c r="T32" s="27"/>
      <c r="U32" s="7" t="s">
        <v>3</v>
      </c>
      <c r="V32" s="8" t="s">
        <v>4</v>
      </c>
      <c r="W32" s="8" t="s">
        <v>5</v>
      </c>
      <c r="Y32" s="6" t="s">
        <v>8</v>
      </c>
      <c r="Z32" s="5"/>
      <c r="AA32" s="5"/>
      <c r="AB32" s="98" t="s">
        <v>3</v>
      </c>
      <c r="AC32" s="8" t="s">
        <v>4</v>
      </c>
      <c r="AD32" s="5"/>
      <c r="AE32" s="5"/>
    </row>
    <row r="33" spans="1:30" s="5" customFormat="1" ht="10.5" customHeight="1">
      <c r="A33" s="15" t="s">
        <v>9</v>
      </c>
      <c r="B33" s="16"/>
      <c r="C33" s="16"/>
      <c r="D33" s="26"/>
      <c r="E33" s="17"/>
      <c r="F33" s="2">
        <v>2</v>
      </c>
      <c r="G33" s="11">
        <f aca="true" t="shared" si="0" ref="G33:G53">E33*F33</f>
        <v>0</v>
      </c>
      <c r="I33" s="15" t="s">
        <v>10</v>
      </c>
      <c r="J33" s="16"/>
      <c r="K33" s="16"/>
      <c r="L33" s="26"/>
      <c r="M33" s="17"/>
      <c r="N33" s="2">
        <v>0.3</v>
      </c>
      <c r="O33" s="11">
        <f aca="true" t="shared" si="1" ref="O33:O45">M33*N33</f>
        <v>0</v>
      </c>
      <c r="Q33" s="15" t="s">
        <v>10</v>
      </c>
      <c r="R33" s="16"/>
      <c r="S33" s="16"/>
      <c r="T33" s="26"/>
      <c r="U33" s="17"/>
      <c r="V33" s="2">
        <v>0.3</v>
      </c>
      <c r="W33" s="11">
        <f aca="true" t="shared" si="2" ref="W33:W44">U33*V33</f>
        <v>0</v>
      </c>
      <c r="Y33" s="15" t="s">
        <v>16</v>
      </c>
      <c r="Z33" s="16"/>
      <c r="AA33" s="30"/>
      <c r="AB33" s="17"/>
      <c r="AC33" s="18">
        <v>1</v>
      </c>
      <c r="AD33" s="11">
        <f aca="true" t="shared" si="3" ref="AD33:AD40">AB33*AC33</f>
        <v>0</v>
      </c>
    </row>
    <row r="34" spans="1:30" s="5" customFormat="1" ht="10.5" customHeight="1">
      <c r="A34" s="86" t="s">
        <v>11</v>
      </c>
      <c r="B34" s="9"/>
      <c r="C34" s="9"/>
      <c r="D34" s="27"/>
      <c r="E34" s="10"/>
      <c r="F34" s="2">
        <v>1.5</v>
      </c>
      <c r="G34" s="11">
        <f t="shared" si="0"/>
        <v>0</v>
      </c>
      <c r="I34" s="86" t="s">
        <v>12</v>
      </c>
      <c r="J34" s="9"/>
      <c r="K34" s="9"/>
      <c r="L34" s="27"/>
      <c r="M34" s="10"/>
      <c r="N34" s="2">
        <v>0.7</v>
      </c>
      <c r="O34" s="11">
        <f t="shared" si="1"/>
        <v>0</v>
      </c>
      <c r="Q34" s="86" t="s">
        <v>13</v>
      </c>
      <c r="R34" s="9"/>
      <c r="S34" s="9"/>
      <c r="T34" s="27"/>
      <c r="U34" s="10"/>
      <c r="V34" s="2">
        <v>0.4</v>
      </c>
      <c r="W34" s="11">
        <f t="shared" si="2"/>
        <v>0</v>
      </c>
      <c r="Y34" s="86" t="s">
        <v>19</v>
      </c>
      <c r="Z34" s="16"/>
      <c r="AA34" s="30"/>
      <c r="AB34" s="10"/>
      <c r="AC34" s="2">
        <v>1</v>
      </c>
      <c r="AD34" s="11">
        <f t="shared" si="3"/>
        <v>0</v>
      </c>
    </row>
    <row r="35" spans="1:30" s="5" customFormat="1" ht="10.5" customHeight="1">
      <c r="A35" s="86" t="s">
        <v>14</v>
      </c>
      <c r="B35" s="9"/>
      <c r="C35" s="9"/>
      <c r="D35" s="27"/>
      <c r="E35" s="10"/>
      <c r="F35" s="2">
        <v>0.5</v>
      </c>
      <c r="G35" s="11">
        <f t="shared" si="0"/>
        <v>0</v>
      </c>
      <c r="I35" s="86" t="s">
        <v>13</v>
      </c>
      <c r="J35" s="9"/>
      <c r="K35" s="9"/>
      <c r="L35" s="27"/>
      <c r="M35" s="10"/>
      <c r="N35" s="2">
        <v>0.4</v>
      </c>
      <c r="O35" s="11">
        <f t="shared" si="1"/>
        <v>0</v>
      </c>
      <c r="Q35" s="86" t="s">
        <v>15</v>
      </c>
      <c r="R35" s="9"/>
      <c r="S35" s="9"/>
      <c r="T35" s="27"/>
      <c r="U35" s="10"/>
      <c r="V35" s="2">
        <v>0.3</v>
      </c>
      <c r="W35" s="11">
        <f t="shared" si="2"/>
        <v>0</v>
      </c>
      <c r="Y35" s="86" t="s">
        <v>22</v>
      </c>
      <c r="Z35" s="16"/>
      <c r="AA35" s="30"/>
      <c r="AB35" s="10"/>
      <c r="AC35" s="2">
        <v>2</v>
      </c>
      <c r="AD35" s="11">
        <f t="shared" si="3"/>
        <v>0</v>
      </c>
    </row>
    <row r="36" spans="1:30" s="5" customFormat="1" ht="10.5" customHeight="1">
      <c r="A36" s="86" t="s">
        <v>17</v>
      </c>
      <c r="B36" s="9"/>
      <c r="C36" s="9"/>
      <c r="D36" s="27"/>
      <c r="E36" s="10"/>
      <c r="F36" s="2">
        <v>3</v>
      </c>
      <c r="G36" s="11">
        <f t="shared" si="0"/>
        <v>0</v>
      </c>
      <c r="I36" s="86" t="s">
        <v>15</v>
      </c>
      <c r="J36" s="9"/>
      <c r="K36" s="9"/>
      <c r="L36" s="27"/>
      <c r="M36" s="10"/>
      <c r="N36" s="2">
        <v>0.3</v>
      </c>
      <c r="O36" s="11">
        <f t="shared" si="1"/>
        <v>0</v>
      </c>
      <c r="Q36" s="86" t="s">
        <v>18</v>
      </c>
      <c r="R36" s="9"/>
      <c r="S36" s="9"/>
      <c r="T36" s="27"/>
      <c r="U36" s="10"/>
      <c r="V36" s="2">
        <v>0.2</v>
      </c>
      <c r="W36" s="11">
        <f t="shared" si="2"/>
        <v>0</v>
      </c>
      <c r="Y36" s="86" t="s">
        <v>26</v>
      </c>
      <c r="Z36" s="16"/>
      <c r="AA36" s="30"/>
      <c r="AB36" s="10"/>
      <c r="AC36" s="2">
        <v>1</v>
      </c>
      <c r="AD36" s="11">
        <f t="shared" si="3"/>
        <v>0</v>
      </c>
    </row>
    <row r="37" spans="1:30" s="5" customFormat="1" ht="10.5" customHeight="1">
      <c r="A37" s="86" t="s">
        <v>20</v>
      </c>
      <c r="B37" s="9"/>
      <c r="C37" s="9"/>
      <c r="D37" s="27"/>
      <c r="E37" s="10"/>
      <c r="F37" s="2">
        <v>1.5</v>
      </c>
      <c r="G37" s="11">
        <f t="shared" si="0"/>
        <v>0</v>
      </c>
      <c r="I37" s="86" t="s">
        <v>18</v>
      </c>
      <c r="J37" s="9"/>
      <c r="K37" s="9"/>
      <c r="L37" s="27"/>
      <c r="M37" s="10"/>
      <c r="N37" s="2">
        <v>0.2</v>
      </c>
      <c r="O37" s="11">
        <f t="shared" si="1"/>
        <v>0</v>
      </c>
      <c r="Q37" s="86" t="s">
        <v>21</v>
      </c>
      <c r="R37" s="9"/>
      <c r="S37" s="9"/>
      <c r="T37" s="27"/>
      <c r="U37" s="10"/>
      <c r="V37" s="2">
        <v>0.5</v>
      </c>
      <c r="W37" s="11">
        <f t="shared" si="2"/>
        <v>0</v>
      </c>
      <c r="Y37" s="86" t="s">
        <v>30</v>
      </c>
      <c r="Z37" s="16"/>
      <c r="AA37" s="30"/>
      <c r="AB37" s="10"/>
      <c r="AC37" s="2">
        <v>0.5</v>
      </c>
      <c r="AD37" s="11">
        <f t="shared" si="3"/>
        <v>0</v>
      </c>
    </row>
    <row r="38" spans="1:30" s="5" customFormat="1" ht="10.5" customHeight="1">
      <c r="A38" s="86" t="s">
        <v>23</v>
      </c>
      <c r="B38" s="9"/>
      <c r="C38" s="9"/>
      <c r="D38" s="27"/>
      <c r="E38" s="10"/>
      <c r="F38" s="2">
        <v>0.7</v>
      </c>
      <c r="G38" s="11">
        <f t="shared" si="0"/>
        <v>0</v>
      </c>
      <c r="I38" s="86" t="s">
        <v>24</v>
      </c>
      <c r="J38" s="9"/>
      <c r="K38" s="9"/>
      <c r="L38" s="27"/>
      <c r="M38" s="10"/>
      <c r="N38" s="2">
        <v>0.5</v>
      </c>
      <c r="O38" s="11">
        <f t="shared" si="1"/>
        <v>0</v>
      </c>
      <c r="Q38" s="86" t="s">
        <v>25</v>
      </c>
      <c r="R38" s="9"/>
      <c r="S38" s="9"/>
      <c r="T38" s="27"/>
      <c r="U38" s="10"/>
      <c r="V38" s="2">
        <v>0.3</v>
      </c>
      <c r="W38" s="11">
        <f t="shared" si="2"/>
        <v>0</v>
      </c>
      <c r="Y38" s="86" t="s">
        <v>34</v>
      </c>
      <c r="Z38" s="16"/>
      <c r="AA38" s="30"/>
      <c r="AB38" s="10"/>
      <c r="AC38" s="2">
        <v>1</v>
      </c>
      <c r="AD38" s="11">
        <f t="shared" si="3"/>
        <v>0</v>
      </c>
    </row>
    <row r="39" spans="1:30" s="5" customFormat="1" ht="10.5" customHeight="1">
      <c r="A39" s="86" t="s">
        <v>27</v>
      </c>
      <c r="B39" s="9"/>
      <c r="C39" s="9"/>
      <c r="D39" s="27"/>
      <c r="E39" s="10"/>
      <c r="F39" s="2">
        <v>0.3</v>
      </c>
      <c r="G39" s="11">
        <f t="shared" si="0"/>
        <v>0</v>
      </c>
      <c r="I39" s="86" t="s">
        <v>28</v>
      </c>
      <c r="J39" s="9"/>
      <c r="K39" s="9"/>
      <c r="L39" s="27"/>
      <c r="M39" s="10"/>
      <c r="N39" s="2">
        <v>0.8</v>
      </c>
      <c r="O39" s="11">
        <f t="shared" si="1"/>
        <v>0</v>
      </c>
      <c r="Q39" s="86" t="s">
        <v>29</v>
      </c>
      <c r="R39" s="9"/>
      <c r="S39" s="9"/>
      <c r="T39" s="27"/>
      <c r="U39" s="10"/>
      <c r="V39" s="2">
        <v>1.5</v>
      </c>
      <c r="W39" s="11">
        <f t="shared" si="2"/>
        <v>0</v>
      </c>
      <c r="Y39" s="86" t="s">
        <v>37</v>
      </c>
      <c r="Z39" s="16"/>
      <c r="AA39" s="30"/>
      <c r="AB39" s="10"/>
      <c r="AC39" s="2">
        <v>0.5</v>
      </c>
      <c r="AD39" s="11">
        <f t="shared" si="3"/>
        <v>0</v>
      </c>
    </row>
    <row r="40" spans="1:30" s="5" customFormat="1" ht="10.5" customHeight="1">
      <c r="A40" s="86" t="s">
        <v>31</v>
      </c>
      <c r="B40" s="9"/>
      <c r="C40" s="9"/>
      <c r="D40" s="27"/>
      <c r="E40" s="10"/>
      <c r="F40" s="2">
        <v>1</v>
      </c>
      <c r="G40" s="11">
        <f t="shared" si="0"/>
        <v>0</v>
      </c>
      <c r="I40" s="86" t="s">
        <v>32</v>
      </c>
      <c r="J40" s="9"/>
      <c r="K40" s="9"/>
      <c r="L40" s="27"/>
      <c r="M40" s="10"/>
      <c r="N40" s="2">
        <v>0.5</v>
      </c>
      <c r="O40" s="11">
        <f t="shared" si="1"/>
        <v>0</v>
      </c>
      <c r="Q40" s="86" t="s">
        <v>33</v>
      </c>
      <c r="R40" s="9"/>
      <c r="S40" s="9"/>
      <c r="T40" s="27"/>
      <c r="U40" s="10"/>
      <c r="V40" s="2">
        <v>0.3</v>
      </c>
      <c r="W40" s="11">
        <f t="shared" si="2"/>
        <v>0</v>
      </c>
      <c r="Y40" s="15" t="s">
        <v>108</v>
      </c>
      <c r="Z40" s="16"/>
      <c r="AA40" s="30"/>
      <c r="AB40" s="17"/>
      <c r="AC40" s="18">
        <v>1</v>
      </c>
      <c r="AD40" s="61">
        <f t="shared" si="3"/>
        <v>0</v>
      </c>
    </row>
    <row r="41" spans="1:28" s="5" customFormat="1" ht="10.5" customHeight="1">
      <c r="A41" s="86" t="s">
        <v>35</v>
      </c>
      <c r="B41" s="9"/>
      <c r="C41" s="9"/>
      <c r="D41" s="27"/>
      <c r="E41" s="10"/>
      <c r="F41" s="2">
        <v>0.5</v>
      </c>
      <c r="G41" s="11">
        <f t="shared" si="0"/>
        <v>0</v>
      </c>
      <c r="I41" s="86" t="s">
        <v>25</v>
      </c>
      <c r="J41" s="9"/>
      <c r="K41" s="9"/>
      <c r="L41" s="27"/>
      <c r="M41" s="10"/>
      <c r="N41" s="2">
        <v>0.3</v>
      </c>
      <c r="O41" s="11">
        <f t="shared" si="1"/>
        <v>0</v>
      </c>
      <c r="Q41" s="86" t="s">
        <v>36</v>
      </c>
      <c r="R41" s="9"/>
      <c r="S41" s="9"/>
      <c r="T41" s="27"/>
      <c r="U41" s="10"/>
      <c r="V41" s="2">
        <v>0.1</v>
      </c>
      <c r="W41" s="11">
        <f t="shared" si="2"/>
        <v>0</v>
      </c>
      <c r="AB41" s="99"/>
    </row>
    <row r="42" spans="1:29" s="5" customFormat="1" ht="10.5" customHeight="1">
      <c r="A42" s="86" t="s">
        <v>38</v>
      </c>
      <c r="B42" s="9"/>
      <c r="C42" s="9"/>
      <c r="D42" s="27"/>
      <c r="E42" s="10"/>
      <c r="F42" s="2">
        <v>0.3</v>
      </c>
      <c r="G42" s="11">
        <f t="shared" si="0"/>
        <v>0</v>
      </c>
      <c r="I42" s="86" t="s">
        <v>36</v>
      </c>
      <c r="J42" s="9"/>
      <c r="K42" s="9"/>
      <c r="L42" s="27"/>
      <c r="M42" s="10"/>
      <c r="N42" s="2">
        <v>0.1</v>
      </c>
      <c r="O42" s="11">
        <f t="shared" si="1"/>
        <v>0</v>
      </c>
      <c r="Q42" s="86" t="s">
        <v>106</v>
      </c>
      <c r="R42" s="9"/>
      <c r="S42" s="9"/>
      <c r="T42" s="27"/>
      <c r="U42" s="10"/>
      <c r="V42" s="2">
        <v>0.1</v>
      </c>
      <c r="W42" s="11">
        <f t="shared" si="2"/>
        <v>0</v>
      </c>
      <c r="Y42" s="15" t="s">
        <v>44</v>
      </c>
      <c r="Z42" s="16"/>
      <c r="AA42" s="16"/>
      <c r="AB42" s="52">
        <f>SUM(AD33:AD40)</f>
        <v>0</v>
      </c>
      <c r="AC42" s="2"/>
    </row>
    <row r="43" spans="1:30" s="5" customFormat="1" ht="10.5" customHeight="1">
      <c r="A43" s="86" t="s">
        <v>40</v>
      </c>
      <c r="B43" s="9"/>
      <c r="C43" s="9"/>
      <c r="D43" s="27"/>
      <c r="E43" s="10"/>
      <c r="F43" s="2">
        <v>0.3</v>
      </c>
      <c r="G43" s="11">
        <f t="shared" si="0"/>
        <v>0</v>
      </c>
      <c r="I43" s="86" t="s">
        <v>106</v>
      </c>
      <c r="J43" s="9"/>
      <c r="K43" s="9"/>
      <c r="L43" s="27"/>
      <c r="M43" s="10"/>
      <c r="N43" s="2">
        <v>0.1</v>
      </c>
      <c r="O43" s="11">
        <f t="shared" si="1"/>
        <v>0</v>
      </c>
      <c r="Q43" s="86" t="s">
        <v>41</v>
      </c>
      <c r="R43" s="9"/>
      <c r="S43" s="9"/>
      <c r="T43" s="27"/>
      <c r="U43" s="10"/>
      <c r="V43" s="2">
        <v>0.5</v>
      </c>
      <c r="W43" s="11">
        <f t="shared" si="2"/>
        <v>0</v>
      </c>
      <c r="AB43" s="100"/>
      <c r="AC43" s="57"/>
      <c r="AD43" s="58"/>
    </row>
    <row r="44" spans="1:30" s="5" customFormat="1" ht="10.5" customHeight="1">
      <c r="A44" s="86" t="s">
        <v>42</v>
      </c>
      <c r="B44" s="9"/>
      <c r="C44" s="9"/>
      <c r="D44" s="27"/>
      <c r="E44" s="10"/>
      <c r="F44" s="2">
        <v>0.1</v>
      </c>
      <c r="G44" s="11">
        <f t="shared" si="0"/>
        <v>0</v>
      </c>
      <c r="I44" s="86" t="s">
        <v>41</v>
      </c>
      <c r="J44" s="9"/>
      <c r="K44" s="9"/>
      <c r="L44" s="27"/>
      <c r="M44" s="10"/>
      <c r="N44" s="2">
        <v>0.5</v>
      </c>
      <c r="O44" s="11">
        <f t="shared" si="1"/>
        <v>0</v>
      </c>
      <c r="Q44" s="86" t="s">
        <v>108</v>
      </c>
      <c r="R44" s="9"/>
      <c r="S44" s="9"/>
      <c r="T44" s="27"/>
      <c r="U44" s="10"/>
      <c r="V44" s="2">
        <v>1</v>
      </c>
      <c r="W44" s="11">
        <f t="shared" si="2"/>
        <v>0</v>
      </c>
      <c r="Y44" s="174" t="s">
        <v>130</v>
      </c>
      <c r="Z44" s="175"/>
      <c r="AA44" s="175"/>
      <c r="AB44" s="176"/>
      <c r="AC44" s="57"/>
      <c r="AD44" s="58"/>
    </row>
    <row r="45" spans="1:29" s="5" customFormat="1" ht="10.5" customHeight="1">
      <c r="A45" s="86" t="s">
        <v>43</v>
      </c>
      <c r="B45" s="9"/>
      <c r="C45" s="9"/>
      <c r="D45" s="27"/>
      <c r="E45" s="10"/>
      <c r="F45" s="2">
        <v>0.5</v>
      </c>
      <c r="G45" s="11">
        <f t="shared" si="0"/>
        <v>0</v>
      </c>
      <c r="I45" s="86" t="s">
        <v>108</v>
      </c>
      <c r="J45" s="9"/>
      <c r="K45" s="9"/>
      <c r="L45" s="27"/>
      <c r="M45" s="10"/>
      <c r="N45" s="2">
        <v>1</v>
      </c>
      <c r="O45" s="11">
        <f t="shared" si="1"/>
        <v>0</v>
      </c>
      <c r="Q45" s="15" t="s">
        <v>44</v>
      </c>
      <c r="R45" s="9"/>
      <c r="S45" s="12"/>
      <c r="T45" s="28"/>
      <c r="U45" s="21">
        <f>SUM(W33:W44)</f>
        <v>0</v>
      </c>
      <c r="V45" s="2"/>
      <c r="W45" s="11"/>
      <c r="Y45" s="177" t="s">
        <v>131</v>
      </c>
      <c r="Z45" s="178"/>
      <c r="AA45" s="178"/>
      <c r="AB45" s="179" t="s">
        <v>3</v>
      </c>
      <c r="AC45" s="57"/>
    </row>
    <row r="46" spans="1:29" s="5" customFormat="1" ht="10.5" customHeight="1">
      <c r="A46" s="86" t="s">
        <v>45</v>
      </c>
      <c r="B46" s="9"/>
      <c r="C46" s="9"/>
      <c r="D46" s="27"/>
      <c r="E46" s="10"/>
      <c r="F46" s="2">
        <v>0.2</v>
      </c>
      <c r="G46" s="11">
        <f t="shared" si="0"/>
        <v>0</v>
      </c>
      <c r="I46" s="38"/>
      <c r="J46" s="38"/>
      <c r="K46" s="38"/>
      <c r="L46" s="46"/>
      <c r="M46" s="47"/>
      <c r="N46" s="55"/>
      <c r="O46" s="56"/>
      <c r="T46" s="29"/>
      <c r="Y46" s="15" t="s">
        <v>50</v>
      </c>
      <c r="Z46" s="16"/>
      <c r="AA46" s="30"/>
      <c r="AB46" s="17"/>
      <c r="AC46" s="57"/>
    </row>
    <row r="47" spans="1:28" s="5" customFormat="1" ht="10.5" customHeight="1">
      <c r="A47" s="86" t="s">
        <v>46</v>
      </c>
      <c r="B47" s="9"/>
      <c r="C47" s="9"/>
      <c r="D47" s="27"/>
      <c r="E47" s="10"/>
      <c r="F47" s="2">
        <v>0.2</v>
      </c>
      <c r="G47" s="11">
        <f t="shared" si="0"/>
        <v>0</v>
      </c>
      <c r="I47" s="15" t="s">
        <v>44</v>
      </c>
      <c r="J47" s="16"/>
      <c r="K47" s="50"/>
      <c r="L47" s="51"/>
      <c r="M47" s="52">
        <f>SUM(O33:O45)</f>
        <v>0</v>
      </c>
      <c r="N47" s="57"/>
      <c r="O47" s="58"/>
      <c r="Q47" s="7" t="s">
        <v>47</v>
      </c>
      <c r="R47" s="7"/>
      <c r="S47" s="7"/>
      <c r="T47" s="27"/>
      <c r="U47" s="7" t="s">
        <v>3</v>
      </c>
      <c r="V47" s="8" t="s">
        <v>4</v>
      </c>
      <c r="W47" s="8" t="s">
        <v>5</v>
      </c>
      <c r="Y47" s="86" t="s">
        <v>51</v>
      </c>
      <c r="Z47" s="16"/>
      <c r="AA47" s="30"/>
      <c r="AB47" s="10"/>
    </row>
    <row r="48" spans="1:28" s="5" customFormat="1" ht="10.5" customHeight="1">
      <c r="A48" s="86" t="s">
        <v>48</v>
      </c>
      <c r="B48" s="9"/>
      <c r="C48" s="9"/>
      <c r="D48" s="27"/>
      <c r="E48" s="10"/>
      <c r="F48" s="2">
        <v>0.2</v>
      </c>
      <c r="G48" s="11">
        <f t="shared" si="0"/>
        <v>0</v>
      </c>
      <c r="L48" s="29"/>
      <c r="M48" s="24"/>
      <c r="N48" s="57"/>
      <c r="O48" s="58"/>
      <c r="Q48" s="15" t="s">
        <v>10</v>
      </c>
      <c r="R48" s="16"/>
      <c r="S48" s="16"/>
      <c r="T48" s="26"/>
      <c r="U48" s="17"/>
      <c r="V48" s="2">
        <v>0.3</v>
      </c>
      <c r="W48" s="11">
        <f aca="true" t="shared" si="4" ref="W48:W59">U48*V48</f>
        <v>0</v>
      </c>
      <c r="Y48" s="86" t="s">
        <v>54</v>
      </c>
      <c r="Z48" s="16"/>
      <c r="AA48" s="30"/>
      <c r="AB48" s="10"/>
    </row>
    <row r="49" spans="1:29" s="5" customFormat="1" ht="10.5" customHeight="1">
      <c r="A49" s="86" t="s">
        <v>29</v>
      </c>
      <c r="B49" s="9"/>
      <c r="C49" s="9"/>
      <c r="D49" s="27"/>
      <c r="E49" s="10"/>
      <c r="F49" s="2">
        <v>1.5</v>
      </c>
      <c r="G49" s="11">
        <f t="shared" si="0"/>
        <v>0</v>
      </c>
      <c r="L49" s="29"/>
      <c r="M49" s="24"/>
      <c r="N49" s="57"/>
      <c r="O49" s="58"/>
      <c r="Q49" s="86" t="s">
        <v>13</v>
      </c>
      <c r="R49" s="9"/>
      <c r="S49" s="9"/>
      <c r="T49" s="27"/>
      <c r="U49" s="10"/>
      <c r="V49" s="2">
        <v>0.4</v>
      </c>
      <c r="W49" s="11">
        <f t="shared" si="4"/>
        <v>0</v>
      </c>
      <c r="Y49" s="86" t="s">
        <v>55</v>
      </c>
      <c r="Z49" s="16"/>
      <c r="AA49" s="30"/>
      <c r="AB49" s="10"/>
      <c r="AC49" s="19" t="s">
        <v>49</v>
      </c>
    </row>
    <row r="50" spans="1:29" s="5" customFormat="1" ht="10.5" customHeight="1">
      <c r="A50" s="86" t="s">
        <v>33</v>
      </c>
      <c r="B50" s="9"/>
      <c r="C50" s="9"/>
      <c r="D50" s="27"/>
      <c r="E50" s="10"/>
      <c r="F50" s="2">
        <v>0.3</v>
      </c>
      <c r="G50" s="11">
        <f t="shared" si="0"/>
        <v>0</v>
      </c>
      <c r="I50" s="7" t="s">
        <v>52</v>
      </c>
      <c r="J50" s="7"/>
      <c r="K50" s="7"/>
      <c r="L50" s="27"/>
      <c r="M50" s="7" t="s">
        <v>3</v>
      </c>
      <c r="N50" s="8" t="s">
        <v>4</v>
      </c>
      <c r="O50" s="8" t="s">
        <v>5</v>
      </c>
      <c r="Q50" s="86" t="s">
        <v>15</v>
      </c>
      <c r="R50" s="9"/>
      <c r="S50" s="9"/>
      <c r="T50" s="27"/>
      <c r="U50" s="10"/>
      <c r="V50" s="2">
        <v>0.3</v>
      </c>
      <c r="W50" s="11">
        <f t="shared" si="4"/>
        <v>0</v>
      </c>
      <c r="Y50" s="86" t="s">
        <v>56</v>
      </c>
      <c r="Z50" s="16"/>
      <c r="AA50" s="30"/>
      <c r="AB50" s="10"/>
      <c r="AC50" s="87">
        <v>40</v>
      </c>
    </row>
    <row r="51" spans="1:29" s="5" customFormat="1" ht="10.5" customHeight="1">
      <c r="A51" s="86" t="s">
        <v>36</v>
      </c>
      <c r="B51" s="9"/>
      <c r="C51" s="9"/>
      <c r="D51" s="27"/>
      <c r="E51" s="10"/>
      <c r="F51" s="2">
        <v>0.1</v>
      </c>
      <c r="G51" s="11">
        <f t="shared" si="0"/>
        <v>0</v>
      </c>
      <c r="I51" s="15" t="s">
        <v>10</v>
      </c>
      <c r="J51" s="16"/>
      <c r="K51" s="16"/>
      <c r="L51" s="26"/>
      <c r="M51" s="17"/>
      <c r="N51" s="2">
        <v>0.3</v>
      </c>
      <c r="O51" s="11">
        <f aca="true" t="shared" si="5" ref="O51:O64">M51*N51</f>
        <v>0</v>
      </c>
      <c r="Q51" s="86" t="s">
        <v>18</v>
      </c>
      <c r="R51" s="9"/>
      <c r="S51" s="9"/>
      <c r="T51" s="27"/>
      <c r="U51" s="10"/>
      <c r="V51" s="2">
        <v>0.2</v>
      </c>
      <c r="W51" s="11">
        <f t="shared" si="4"/>
        <v>0</v>
      </c>
      <c r="Y51" s="86" t="s">
        <v>57</v>
      </c>
      <c r="Z51" s="16"/>
      <c r="AA51" s="30"/>
      <c r="AB51" s="10"/>
      <c r="AC51" s="33">
        <v>60</v>
      </c>
    </row>
    <row r="52" spans="1:29" s="5" customFormat="1" ht="10.5" customHeight="1">
      <c r="A52" s="86" t="s">
        <v>106</v>
      </c>
      <c r="B52" s="9"/>
      <c r="C52" s="9"/>
      <c r="D52" s="27"/>
      <c r="E52" s="10"/>
      <c r="F52" s="2">
        <v>0.1</v>
      </c>
      <c r="G52" s="11">
        <f t="shared" si="0"/>
        <v>0</v>
      </c>
      <c r="I52" s="86" t="s">
        <v>12</v>
      </c>
      <c r="J52" s="9"/>
      <c r="K52" s="9"/>
      <c r="L52" s="27"/>
      <c r="M52" s="10"/>
      <c r="N52" s="2">
        <v>0.7</v>
      </c>
      <c r="O52" s="11">
        <f t="shared" si="5"/>
        <v>0</v>
      </c>
      <c r="Q52" s="86" t="s">
        <v>53</v>
      </c>
      <c r="R52" s="9"/>
      <c r="S52" s="9"/>
      <c r="T52" s="27"/>
      <c r="U52" s="10"/>
      <c r="V52" s="2">
        <v>0.5</v>
      </c>
      <c r="W52" s="11">
        <f t="shared" si="4"/>
        <v>0</v>
      </c>
      <c r="Y52" s="86" t="s">
        <v>58</v>
      </c>
      <c r="Z52" s="16"/>
      <c r="AA52" s="30"/>
      <c r="AB52" s="10"/>
      <c r="AC52" s="33">
        <v>60</v>
      </c>
    </row>
    <row r="53" spans="1:29" s="5" customFormat="1" ht="10.5" customHeight="1">
      <c r="A53" s="86" t="s">
        <v>108</v>
      </c>
      <c r="B53" s="9"/>
      <c r="C53" s="9"/>
      <c r="D53" s="27"/>
      <c r="E53" s="10"/>
      <c r="F53" s="2">
        <v>1</v>
      </c>
      <c r="G53" s="11">
        <f t="shared" si="0"/>
        <v>0</v>
      </c>
      <c r="I53" s="86" t="s">
        <v>13</v>
      </c>
      <c r="J53" s="9"/>
      <c r="K53" s="9"/>
      <c r="L53" s="27"/>
      <c r="M53" s="10"/>
      <c r="N53" s="2">
        <v>0.4</v>
      </c>
      <c r="O53" s="11">
        <f t="shared" si="5"/>
        <v>0</v>
      </c>
      <c r="Q53" s="86" t="s">
        <v>25</v>
      </c>
      <c r="R53" s="9"/>
      <c r="S53" s="9"/>
      <c r="T53" s="27"/>
      <c r="U53" s="10"/>
      <c r="V53" s="2">
        <v>0.3</v>
      </c>
      <c r="W53" s="11">
        <f t="shared" si="4"/>
        <v>0</v>
      </c>
      <c r="Y53" s="86" t="s">
        <v>17</v>
      </c>
      <c r="Z53" s="16"/>
      <c r="AA53" s="30"/>
      <c r="AB53" s="10"/>
      <c r="AC53" s="33">
        <v>90</v>
      </c>
    </row>
    <row r="54" spans="1:29" s="5" customFormat="1" ht="10.5" customHeight="1">
      <c r="A54" s="101"/>
      <c r="B54" s="38"/>
      <c r="C54" s="38"/>
      <c r="D54" s="46"/>
      <c r="E54" s="47"/>
      <c r="F54" s="2"/>
      <c r="G54" s="11"/>
      <c r="I54" s="86" t="s">
        <v>15</v>
      </c>
      <c r="J54" s="9"/>
      <c r="K54" s="9"/>
      <c r="L54" s="27"/>
      <c r="M54" s="10"/>
      <c r="N54" s="2">
        <v>0.3</v>
      </c>
      <c r="O54" s="11">
        <f t="shared" si="5"/>
        <v>0</v>
      </c>
      <c r="Q54" s="86" t="s">
        <v>29</v>
      </c>
      <c r="R54" s="9"/>
      <c r="S54" s="9"/>
      <c r="T54" s="27"/>
      <c r="U54" s="10"/>
      <c r="V54" s="2">
        <v>1.5</v>
      </c>
      <c r="W54" s="11">
        <f t="shared" si="4"/>
        <v>0</v>
      </c>
      <c r="Y54" s="86" t="s">
        <v>59</v>
      </c>
      <c r="Z54" s="16"/>
      <c r="AA54" s="30"/>
      <c r="AB54" s="10"/>
      <c r="AC54" s="33">
        <v>90</v>
      </c>
    </row>
    <row r="55" spans="1:29" s="5" customFormat="1" ht="10.5" customHeight="1">
      <c r="A55" s="15" t="s">
        <v>44</v>
      </c>
      <c r="B55" s="16"/>
      <c r="C55" s="50"/>
      <c r="D55" s="51"/>
      <c r="E55" s="52">
        <f>SUM(G33:G54)</f>
        <v>0</v>
      </c>
      <c r="F55" s="55"/>
      <c r="G55" s="56"/>
      <c r="I55" s="86" t="s">
        <v>18</v>
      </c>
      <c r="J55" s="9"/>
      <c r="K55" s="9"/>
      <c r="L55" s="27"/>
      <c r="M55" s="10"/>
      <c r="N55" s="2">
        <v>0.2</v>
      </c>
      <c r="O55" s="11">
        <f t="shared" si="5"/>
        <v>0</v>
      </c>
      <c r="Q55" s="86" t="s">
        <v>33</v>
      </c>
      <c r="R55" s="9"/>
      <c r="S55" s="9"/>
      <c r="T55" s="27"/>
      <c r="U55" s="10"/>
      <c r="V55" s="2">
        <v>0.3</v>
      </c>
      <c r="W55" s="11">
        <f t="shared" si="4"/>
        <v>0</v>
      </c>
      <c r="Y55" s="86" t="s">
        <v>61</v>
      </c>
      <c r="Z55" s="16"/>
      <c r="AA55" s="30"/>
      <c r="AB55" s="10"/>
      <c r="AC55" s="33">
        <v>135</v>
      </c>
    </row>
    <row r="56" spans="1:29" s="5" customFormat="1" ht="10.5" customHeight="1">
      <c r="A56" s="102"/>
      <c r="F56" s="57"/>
      <c r="G56" s="58"/>
      <c r="I56" s="86" t="s">
        <v>24</v>
      </c>
      <c r="J56" s="9"/>
      <c r="K56" s="9"/>
      <c r="L56" s="27"/>
      <c r="M56" s="10"/>
      <c r="N56" s="2">
        <v>0.5</v>
      </c>
      <c r="O56" s="11">
        <f t="shared" si="5"/>
        <v>0</v>
      </c>
      <c r="Q56" s="86" t="s">
        <v>36</v>
      </c>
      <c r="R56" s="9"/>
      <c r="S56" s="9"/>
      <c r="T56" s="27"/>
      <c r="U56" s="10"/>
      <c r="V56" s="2">
        <v>0.1</v>
      </c>
      <c r="W56" s="11">
        <f t="shared" si="4"/>
        <v>0</v>
      </c>
      <c r="Y56" s="86" t="s">
        <v>63</v>
      </c>
      <c r="Z56" s="16"/>
      <c r="AA56" s="30"/>
      <c r="AB56" s="10"/>
      <c r="AC56" s="33">
        <v>75</v>
      </c>
    </row>
    <row r="57" spans="1:29" s="5" customFormat="1" ht="10.5" customHeight="1">
      <c r="A57" s="102"/>
      <c r="D57" s="29"/>
      <c r="I57" s="86" t="s">
        <v>32</v>
      </c>
      <c r="J57" s="9"/>
      <c r="K57" s="9"/>
      <c r="L57" s="27"/>
      <c r="M57" s="10"/>
      <c r="N57" s="2">
        <v>0.5</v>
      </c>
      <c r="O57" s="11">
        <f t="shared" si="5"/>
        <v>0</v>
      </c>
      <c r="Q57" s="86" t="s">
        <v>106</v>
      </c>
      <c r="R57" s="9"/>
      <c r="S57" s="9"/>
      <c r="T57" s="27"/>
      <c r="U57" s="10"/>
      <c r="V57" s="2">
        <v>0.1</v>
      </c>
      <c r="W57" s="11">
        <f t="shared" si="4"/>
        <v>0</v>
      </c>
      <c r="Y57" s="86" t="s">
        <v>65</v>
      </c>
      <c r="Z57" s="16"/>
      <c r="AA57" s="30"/>
      <c r="AB57" s="10"/>
      <c r="AC57" s="33">
        <v>90</v>
      </c>
    </row>
    <row r="58" spans="1:29" s="5" customFormat="1" ht="10.5" customHeight="1">
      <c r="A58" s="102"/>
      <c r="D58" s="29"/>
      <c r="I58" s="86" t="s">
        <v>25</v>
      </c>
      <c r="J58" s="9"/>
      <c r="K58" s="9"/>
      <c r="L58" s="27"/>
      <c r="M58" s="10"/>
      <c r="N58" s="2">
        <v>0.3</v>
      </c>
      <c r="O58" s="11">
        <f t="shared" si="5"/>
        <v>0</v>
      </c>
      <c r="Q58" s="86" t="s">
        <v>41</v>
      </c>
      <c r="R58" s="9"/>
      <c r="S58" s="9"/>
      <c r="T58" s="27"/>
      <c r="U58" s="10"/>
      <c r="V58" s="2">
        <v>0.5</v>
      </c>
      <c r="W58" s="11">
        <f t="shared" si="4"/>
        <v>0</v>
      </c>
      <c r="Y58" s="86" t="s">
        <v>68</v>
      </c>
      <c r="Z58" s="16"/>
      <c r="AA58" s="30"/>
      <c r="AB58" s="10"/>
      <c r="AC58" s="33">
        <v>60</v>
      </c>
    </row>
    <row r="59" spans="1:29" s="5" customFormat="1" ht="10.5" customHeight="1">
      <c r="A59" s="97" t="s">
        <v>60</v>
      </c>
      <c r="B59" s="7"/>
      <c r="C59" s="7"/>
      <c r="D59" s="27"/>
      <c r="E59" s="7" t="s">
        <v>3</v>
      </c>
      <c r="F59" s="8" t="s">
        <v>4</v>
      </c>
      <c r="G59" s="8" t="s">
        <v>5</v>
      </c>
      <c r="I59" s="86" t="s">
        <v>29</v>
      </c>
      <c r="J59" s="9"/>
      <c r="K59" s="9"/>
      <c r="L59" s="27"/>
      <c r="M59" s="10"/>
      <c r="N59" s="2">
        <v>1.5</v>
      </c>
      <c r="O59" s="11">
        <f t="shared" si="5"/>
        <v>0</v>
      </c>
      <c r="Q59" s="86" t="s">
        <v>108</v>
      </c>
      <c r="R59" s="9"/>
      <c r="S59" s="9"/>
      <c r="T59" s="27"/>
      <c r="U59" s="10"/>
      <c r="V59" s="2">
        <v>1</v>
      </c>
      <c r="W59" s="11">
        <f t="shared" si="4"/>
        <v>0</v>
      </c>
      <c r="Y59" s="86" t="s">
        <v>70</v>
      </c>
      <c r="Z59" s="16"/>
      <c r="AA59" s="30"/>
      <c r="AB59" s="10"/>
      <c r="AC59" s="33">
        <v>45</v>
      </c>
    </row>
    <row r="60" spans="1:29" s="5" customFormat="1" ht="10.5" customHeight="1">
      <c r="A60" s="15" t="s">
        <v>62</v>
      </c>
      <c r="B60" s="16"/>
      <c r="C60" s="16"/>
      <c r="D60" s="26"/>
      <c r="E60" s="17"/>
      <c r="F60" s="2">
        <v>1</v>
      </c>
      <c r="G60" s="11">
        <f aca="true" t="shared" si="6" ref="G60:G67">E60*F60</f>
        <v>0</v>
      </c>
      <c r="I60" s="86" t="s">
        <v>33</v>
      </c>
      <c r="J60" s="9"/>
      <c r="K60" s="9"/>
      <c r="L60" s="27"/>
      <c r="M60" s="10"/>
      <c r="N60" s="2">
        <v>0.3</v>
      </c>
      <c r="O60" s="11">
        <f t="shared" si="5"/>
        <v>0</v>
      </c>
      <c r="Y60" s="102" t="s">
        <v>73</v>
      </c>
      <c r="Z60" s="38"/>
      <c r="AA60" s="117"/>
      <c r="AB60" s="116"/>
      <c r="AC60" s="33">
        <v>40</v>
      </c>
    </row>
    <row r="61" spans="1:29" s="5" customFormat="1" ht="10.5" customHeight="1">
      <c r="A61" s="86" t="s">
        <v>64</v>
      </c>
      <c r="B61" s="9"/>
      <c r="C61" s="9"/>
      <c r="D61" s="27"/>
      <c r="E61" s="10"/>
      <c r="F61" s="2">
        <v>0.2</v>
      </c>
      <c r="G61" s="11">
        <f t="shared" si="6"/>
        <v>0</v>
      </c>
      <c r="I61" s="86" t="s">
        <v>36</v>
      </c>
      <c r="J61" s="9"/>
      <c r="K61" s="9"/>
      <c r="L61" s="27"/>
      <c r="M61" s="10"/>
      <c r="N61" s="2">
        <v>0.1</v>
      </c>
      <c r="O61" s="11">
        <f t="shared" si="5"/>
        <v>0</v>
      </c>
      <c r="Q61" s="15" t="s">
        <v>44</v>
      </c>
      <c r="R61" s="16"/>
      <c r="S61" s="50"/>
      <c r="T61" s="51"/>
      <c r="U61" s="52">
        <f>SUM(W48:W59)</f>
        <v>0</v>
      </c>
      <c r="V61" s="2"/>
      <c r="W61" s="11"/>
      <c r="Y61" s="15" t="s">
        <v>74</v>
      </c>
      <c r="Z61" s="16"/>
      <c r="AA61" s="30"/>
      <c r="AB61" s="17"/>
      <c r="AC61" s="33">
        <v>100</v>
      </c>
    </row>
    <row r="62" spans="1:29" s="5" customFormat="1" ht="10.5" customHeight="1">
      <c r="A62" s="102" t="s">
        <v>66</v>
      </c>
      <c r="D62" s="29"/>
      <c r="E62" s="116"/>
      <c r="F62" s="55">
        <v>0.2</v>
      </c>
      <c r="G62" s="56">
        <f t="shared" si="6"/>
        <v>0</v>
      </c>
      <c r="I62" s="102" t="s">
        <v>106</v>
      </c>
      <c r="L62" s="29"/>
      <c r="M62" s="116"/>
      <c r="N62" s="55">
        <v>0.1</v>
      </c>
      <c r="O62" s="56">
        <f t="shared" si="5"/>
        <v>0</v>
      </c>
      <c r="Y62" s="15" t="s">
        <v>134</v>
      </c>
      <c r="Z62" s="16"/>
      <c r="AA62" s="30"/>
      <c r="AB62" s="17"/>
      <c r="AC62" s="33">
        <v>60</v>
      </c>
    </row>
    <row r="63" spans="1:29" s="5" customFormat="1" ht="10.5" customHeight="1">
      <c r="A63" s="15" t="s">
        <v>69</v>
      </c>
      <c r="B63" s="16"/>
      <c r="C63" s="16"/>
      <c r="D63" s="26"/>
      <c r="E63" s="17"/>
      <c r="F63" s="18">
        <v>1</v>
      </c>
      <c r="G63" s="61">
        <f t="shared" si="6"/>
        <v>0</v>
      </c>
      <c r="H63" s="207"/>
      <c r="I63" s="15" t="s">
        <v>41</v>
      </c>
      <c r="J63" s="16"/>
      <c r="K63" s="16"/>
      <c r="L63" s="26"/>
      <c r="M63" s="17"/>
      <c r="N63" s="18">
        <v>0.5</v>
      </c>
      <c r="O63" s="61">
        <f t="shared" si="5"/>
        <v>0</v>
      </c>
      <c r="P63" s="102"/>
      <c r="Q63" s="7" t="s">
        <v>67</v>
      </c>
      <c r="R63" s="7"/>
      <c r="S63" s="7"/>
      <c r="T63" s="27"/>
      <c r="U63" s="7" t="s">
        <v>3</v>
      </c>
      <c r="V63" s="118" t="s">
        <v>4</v>
      </c>
      <c r="W63" s="118" t="s">
        <v>5</v>
      </c>
      <c r="Y63" s="38"/>
      <c r="Z63" s="38"/>
      <c r="AA63" s="38"/>
      <c r="AB63" s="206"/>
      <c r="AC63" s="33">
        <v>40</v>
      </c>
    </row>
    <row r="64" spans="1:46" s="5" customFormat="1" ht="10.5" customHeight="1">
      <c r="A64" s="86" t="s">
        <v>71</v>
      </c>
      <c r="B64" s="9"/>
      <c r="C64" s="9"/>
      <c r="D64" s="27"/>
      <c r="E64" s="10"/>
      <c r="F64" s="2">
        <v>0.5</v>
      </c>
      <c r="G64" s="11">
        <f t="shared" si="6"/>
        <v>0</v>
      </c>
      <c r="I64" s="86" t="s">
        <v>108</v>
      </c>
      <c r="J64" s="9"/>
      <c r="K64" s="9"/>
      <c r="L64" s="27"/>
      <c r="M64" s="10"/>
      <c r="N64" s="2">
        <v>1</v>
      </c>
      <c r="O64" s="11">
        <f t="shared" si="5"/>
        <v>0</v>
      </c>
      <c r="Q64" s="15" t="s">
        <v>69</v>
      </c>
      <c r="R64" s="16"/>
      <c r="S64" s="16"/>
      <c r="T64" s="26"/>
      <c r="U64" s="17"/>
      <c r="V64" s="2">
        <v>0.5</v>
      </c>
      <c r="W64" s="11">
        <f>U64*V64</f>
        <v>0</v>
      </c>
      <c r="X64" s="102"/>
      <c r="Y64" s="174" t="s">
        <v>143</v>
      </c>
      <c r="Z64" s="175"/>
      <c r="AA64" s="175"/>
      <c r="AB64" s="176"/>
      <c r="AC64" s="33">
        <v>60</v>
      </c>
      <c r="AQ64" s="4"/>
      <c r="AR64" s="4"/>
      <c r="AS64" s="4"/>
      <c r="AT64" s="4"/>
    </row>
    <row r="65" spans="1:46" s="5" customFormat="1" ht="10.5" customHeight="1">
      <c r="A65" s="86" t="s">
        <v>36</v>
      </c>
      <c r="B65" s="9"/>
      <c r="C65" s="9"/>
      <c r="D65" s="27"/>
      <c r="E65" s="10"/>
      <c r="F65" s="2">
        <v>0.1</v>
      </c>
      <c r="G65" s="11">
        <f t="shared" si="6"/>
        <v>0</v>
      </c>
      <c r="I65" s="38"/>
      <c r="J65" s="38"/>
      <c r="K65" s="38"/>
      <c r="L65" s="46"/>
      <c r="M65" s="47"/>
      <c r="Q65" s="86" t="s">
        <v>72</v>
      </c>
      <c r="R65" s="9"/>
      <c r="S65" s="9"/>
      <c r="T65" s="27"/>
      <c r="U65" s="10"/>
      <c r="V65" s="2">
        <v>0.5</v>
      </c>
      <c r="W65" s="11">
        <f>U65*V65</f>
        <v>0</v>
      </c>
      <c r="Y65" s="15" t="s">
        <v>144</v>
      </c>
      <c r="Z65" s="16"/>
      <c r="AA65" s="30"/>
      <c r="AB65" s="17"/>
      <c r="AC65" s="33">
        <v>60</v>
      </c>
      <c r="AQ65" s="4"/>
      <c r="AR65" s="4"/>
      <c r="AS65" s="4"/>
      <c r="AT65" s="4"/>
    </row>
    <row r="66" spans="1:46" s="5" customFormat="1" ht="10.5" customHeight="1">
      <c r="A66" s="86" t="s">
        <v>106</v>
      </c>
      <c r="B66" s="9"/>
      <c r="C66" s="9"/>
      <c r="D66" s="27"/>
      <c r="E66" s="10"/>
      <c r="F66" s="2">
        <v>0.1</v>
      </c>
      <c r="G66" s="11">
        <f t="shared" si="6"/>
        <v>0</v>
      </c>
      <c r="I66" s="15" t="s">
        <v>44</v>
      </c>
      <c r="J66" s="16"/>
      <c r="K66" s="50"/>
      <c r="L66" s="51"/>
      <c r="M66" s="52">
        <f>SUM(O50:O67)</f>
        <v>0</v>
      </c>
      <c r="Q66" s="86" t="s">
        <v>36</v>
      </c>
      <c r="R66" s="9"/>
      <c r="S66" s="9"/>
      <c r="T66" s="27"/>
      <c r="U66" s="10"/>
      <c r="V66" s="2">
        <v>0.1</v>
      </c>
      <c r="W66" s="11">
        <f>U66*V66</f>
        <v>0</v>
      </c>
      <c r="Y66" s="86" t="s">
        <v>145</v>
      </c>
      <c r="Z66" s="16"/>
      <c r="AA66" s="30"/>
      <c r="AB66" s="10"/>
      <c r="AC66" s="33">
        <v>10</v>
      </c>
      <c r="AQ66" s="4"/>
      <c r="AR66" s="4"/>
      <c r="AS66" s="4"/>
      <c r="AT66" s="4"/>
    </row>
    <row r="67" spans="1:46" s="5" customFormat="1" ht="10.5" customHeight="1">
      <c r="A67" s="86" t="s">
        <v>108</v>
      </c>
      <c r="B67" s="9"/>
      <c r="C67" s="9"/>
      <c r="D67" s="27"/>
      <c r="E67" s="10"/>
      <c r="F67" s="2">
        <v>1</v>
      </c>
      <c r="G67" s="11">
        <f t="shared" si="6"/>
        <v>0</v>
      </c>
      <c r="N67" s="57"/>
      <c r="O67" s="58"/>
      <c r="Q67" s="86" t="s">
        <v>39</v>
      </c>
      <c r="R67" s="9"/>
      <c r="S67" s="9"/>
      <c r="T67" s="27"/>
      <c r="U67" s="10"/>
      <c r="V67" s="2">
        <v>0.1</v>
      </c>
      <c r="W67" s="11">
        <f>U67*V67</f>
        <v>0</v>
      </c>
      <c r="Y67" s="89"/>
      <c r="Z67" s="9"/>
      <c r="AA67" s="9"/>
      <c r="AB67" s="33"/>
      <c r="AC67" s="33"/>
      <c r="AQ67" s="4"/>
      <c r="AR67" s="4"/>
      <c r="AS67" s="4"/>
      <c r="AT67" s="4"/>
    </row>
    <row r="68" spans="1:46" s="5" customFormat="1" ht="10.5" customHeight="1">
      <c r="A68" s="101"/>
      <c r="B68" s="38"/>
      <c r="C68" s="38"/>
      <c r="D68" s="46"/>
      <c r="E68" s="47"/>
      <c r="F68" s="55"/>
      <c r="G68" s="56"/>
      <c r="N68" s="57"/>
      <c r="O68" s="58"/>
      <c r="Q68" s="86" t="s">
        <v>108</v>
      </c>
      <c r="R68" s="9"/>
      <c r="S68" s="9"/>
      <c r="T68" s="27"/>
      <c r="U68" s="10"/>
      <c r="V68" s="2">
        <v>1</v>
      </c>
      <c r="W68" s="11">
        <f>U68*V68</f>
        <v>0</v>
      </c>
      <c r="Y68" s="168" t="s">
        <v>129</v>
      </c>
      <c r="Z68" s="169"/>
      <c r="AA68" s="169"/>
      <c r="AB68" s="170"/>
      <c r="AQ68" s="4"/>
      <c r="AR68" s="4"/>
      <c r="AS68" s="4"/>
      <c r="AT68" s="4"/>
    </row>
    <row r="69" spans="1:46" s="5" customFormat="1" ht="10.5" customHeight="1">
      <c r="A69" s="15" t="s">
        <v>44</v>
      </c>
      <c r="B69" s="16"/>
      <c r="C69" s="53"/>
      <c r="D69" s="51"/>
      <c r="E69" s="54">
        <f>SUM(G60:G67)</f>
        <v>0</v>
      </c>
      <c r="F69" s="57"/>
      <c r="G69" s="58"/>
      <c r="I69" s="7" t="s">
        <v>78</v>
      </c>
      <c r="J69" s="7"/>
      <c r="K69" s="7"/>
      <c r="L69" s="27"/>
      <c r="M69" s="7" t="s">
        <v>3</v>
      </c>
      <c r="N69" s="8" t="s">
        <v>4</v>
      </c>
      <c r="O69" s="8" t="s">
        <v>5</v>
      </c>
      <c r="Q69" s="16"/>
      <c r="R69" s="16"/>
      <c r="S69" s="16"/>
      <c r="T69" s="26"/>
      <c r="U69" s="49"/>
      <c r="V69" s="2"/>
      <c r="W69" s="11"/>
      <c r="Y69" s="6" t="s">
        <v>75</v>
      </c>
      <c r="AB69" s="103" t="s">
        <v>3</v>
      </c>
      <c r="AC69" s="19" t="s">
        <v>76</v>
      </c>
      <c r="AQ69" s="4"/>
      <c r="AR69" s="4"/>
      <c r="AS69" s="4"/>
      <c r="AT69" s="4"/>
    </row>
    <row r="70" spans="1:46" s="5" customFormat="1" ht="10.5" customHeight="1">
      <c r="A70" s="102"/>
      <c r="D70" s="29"/>
      <c r="E70" s="24"/>
      <c r="F70" s="57"/>
      <c r="G70" s="58"/>
      <c r="I70" s="15" t="s">
        <v>80</v>
      </c>
      <c r="J70" s="16"/>
      <c r="K70" s="16"/>
      <c r="L70" s="26"/>
      <c r="M70" s="17"/>
      <c r="N70" s="2">
        <v>0.5</v>
      </c>
      <c r="O70" s="11">
        <f>M70*N70</f>
        <v>0</v>
      </c>
      <c r="Q70" s="15" t="s">
        <v>44</v>
      </c>
      <c r="R70" s="9"/>
      <c r="S70" s="12"/>
      <c r="T70" s="28"/>
      <c r="U70" s="21">
        <f>SUM(W64:W68)</f>
        <v>0</v>
      </c>
      <c r="V70" s="2"/>
      <c r="W70" s="11"/>
      <c r="Y70" s="15" t="s">
        <v>77</v>
      </c>
      <c r="Z70" s="16"/>
      <c r="AA70" s="30"/>
      <c r="AB70" s="31">
        <f>E51+E65+E83+M42+M61+M73+M82+U41+U56+U66+U83+AF70+AB71</f>
        <v>0</v>
      </c>
      <c r="AC70" s="87"/>
      <c r="AQ70" s="4"/>
      <c r="AR70" s="4"/>
      <c r="AS70" s="4"/>
      <c r="AT70" s="4"/>
    </row>
    <row r="71" spans="1:46" s="5" customFormat="1" ht="10.5" customHeight="1">
      <c r="A71" s="102"/>
      <c r="F71" s="57"/>
      <c r="G71" s="58"/>
      <c r="I71" s="86" t="s">
        <v>83</v>
      </c>
      <c r="J71" s="9"/>
      <c r="K71" s="9"/>
      <c r="L71" s="27"/>
      <c r="M71" s="10"/>
      <c r="N71" s="2">
        <v>0.5</v>
      </c>
      <c r="O71" s="11">
        <f>M71*N71</f>
        <v>0</v>
      </c>
      <c r="Y71" s="15" t="s">
        <v>107</v>
      </c>
      <c r="Z71" s="16"/>
      <c r="AA71" s="30"/>
      <c r="AB71" s="31">
        <f>E52+E66+M43+M62+M83+U42+U57+U67+AF71</f>
        <v>0</v>
      </c>
      <c r="AC71" s="33"/>
      <c r="AQ71" s="4"/>
      <c r="AR71" s="4"/>
      <c r="AS71" s="4"/>
      <c r="AT71" s="4"/>
    </row>
    <row r="72" spans="1:46" s="5" customFormat="1" ht="10.5" customHeight="1">
      <c r="A72" s="102"/>
      <c r="D72" s="29"/>
      <c r="I72" s="86" t="s">
        <v>69</v>
      </c>
      <c r="J72" s="9"/>
      <c r="K72" s="9"/>
      <c r="L72" s="27"/>
      <c r="M72" s="10"/>
      <c r="N72" s="2">
        <v>0.5</v>
      </c>
      <c r="O72" s="11">
        <f>M72*N72</f>
        <v>0</v>
      </c>
      <c r="Q72" s="7" t="s">
        <v>79</v>
      </c>
      <c r="R72" s="7"/>
      <c r="S72" s="7"/>
      <c r="T72" s="27"/>
      <c r="U72" s="7" t="s">
        <v>3</v>
      </c>
      <c r="V72" s="8" t="s">
        <v>4</v>
      </c>
      <c r="W72" s="8" t="s">
        <v>5</v>
      </c>
      <c r="Y72" s="15" t="s">
        <v>82</v>
      </c>
      <c r="Z72" s="16"/>
      <c r="AA72" s="30"/>
      <c r="AB72" s="32">
        <v>0</v>
      </c>
      <c r="AC72" s="33"/>
      <c r="AQ72" s="4"/>
      <c r="AR72" s="4"/>
      <c r="AS72" s="4"/>
      <c r="AT72" s="4"/>
    </row>
    <row r="73" spans="1:46" s="5" customFormat="1" ht="10.5" customHeight="1">
      <c r="A73" s="102"/>
      <c r="D73" s="29"/>
      <c r="I73" s="86" t="s">
        <v>36</v>
      </c>
      <c r="J73" s="9"/>
      <c r="K73" s="9"/>
      <c r="L73" s="27"/>
      <c r="M73" s="10"/>
      <c r="N73" s="2">
        <v>0.1</v>
      </c>
      <c r="O73" s="11">
        <f>M73*N73</f>
        <v>0</v>
      </c>
      <c r="Q73" s="15" t="s">
        <v>81</v>
      </c>
      <c r="R73" s="16"/>
      <c r="S73" s="16"/>
      <c r="T73" s="26"/>
      <c r="U73" s="17"/>
      <c r="V73" s="2">
        <v>1</v>
      </c>
      <c r="W73" s="11">
        <f aca="true" t="shared" si="7" ref="W73:W84">U73*V73</f>
        <v>0</v>
      </c>
      <c r="Y73" s="15" t="s">
        <v>88</v>
      </c>
      <c r="Z73" s="16"/>
      <c r="AA73" s="30"/>
      <c r="AB73" s="37">
        <f>AB70</f>
        <v>0</v>
      </c>
      <c r="AC73" s="33"/>
      <c r="AQ73" s="4"/>
      <c r="AR73" s="4"/>
      <c r="AS73" s="4"/>
      <c r="AT73" s="4"/>
    </row>
    <row r="74" spans="1:46" s="5" customFormat="1" ht="10.5" customHeight="1">
      <c r="A74" s="97" t="s">
        <v>84</v>
      </c>
      <c r="B74" s="7"/>
      <c r="C74" s="7"/>
      <c r="D74" s="27"/>
      <c r="E74" s="7" t="s">
        <v>3</v>
      </c>
      <c r="F74" s="8" t="s">
        <v>4</v>
      </c>
      <c r="G74" s="8" t="s">
        <v>5</v>
      </c>
      <c r="I74" s="16"/>
      <c r="J74" s="16"/>
      <c r="K74" s="16"/>
      <c r="L74" s="26"/>
      <c r="M74" s="49"/>
      <c r="N74" s="2"/>
      <c r="O74" s="11">
        <f>M74*N74</f>
        <v>0</v>
      </c>
      <c r="Q74" s="86" t="s">
        <v>69</v>
      </c>
      <c r="R74" s="9"/>
      <c r="S74" s="9"/>
      <c r="T74" s="27"/>
      <c r="U74" s="10"/>
      <c r="V74" s="2">
        <v>1</v>
      </c>
      <c r="W74" s="11">
        <f t="shared" si="7"/>
        <v>0</v>
      </c>
      <c r="Y74" s="15" t="s">
        <v>91</v>
      </c>
      <c r="Z74" s="16"/>
      <c r="AA74" s="30"/>
      <c r="AB74" s="32">
        <f>M44+M63+U43+U58+AF76</f>
        <v>0</v>
      </c>
      <c r="AC74" s="33"/>
      <c r="AQ74" s="4"/>
      <c r="AR74" s="4"/>
      <c r="AS74" s="4"/>
      <c r="AT74" s="4"/>
    </row>
    <row r="75" spans="1:46" s="5" customFormat="1" ht="10.5" customHeight="1">
      <c r="A75" s="15" t="s">
        <v>86</v>
      </c>
      <c r="B75" s="16"/>
      <c r="C75" s="16"/>
      <c r="D75" s="26"/>
      <c r="E75" s="17"/>
      <c r="F75" s="2">
        <v>0.4</v>
      </c>
      <c r="G75" s="11">
        <f aca="true" t="shared" si="8" ref="G75:G84">E75*F75</f>
        <v>0</v>
      </c>
      <c r="I75" s="15" t="s">
        <v>44</v>
      </c>
      <c r="J75" s="9"/>
      <c r="K75" s="12"/>
      <c r="L75" s="28"/>
      <c r="M75" s="21">
        <f>SUM(O69:O73)</f>
        <v>0</v>
      </c>
      <c r="N75" s="2"/>
      <c r="O75" s="11"/>
      <c r="Q75" s="86" t="s">
        <v>85</v>
      </c>
      <c r="R75" s="9"/>
      <c r="S75" s="9"/>
      <c r="T75" s="27"/>
      <c r="U75" s="10"/>
      <c r="V75" s="2">
        <v>0.2</v>
      </c>
      <c r="W75" s="11">
        <f t="shared" si="7"/>
        <v>0</v>
      </c>
      <c r="Y75" s="15" t="s">
        <v>88</v>
      </c>
      <c r="Z75" s="16"/>
      <c r="AA75" s="30"/>
      <c r="AB75" s="32">
        <f>SUM(AB70+AB71+AB77)+AF75</f>
        <v>0</v>
      </c>
      <c r="AC75" s="33"/>
      <c r="AQ75" s="4"/>
      <c r="AR75" s="4"/>
      <c r="AS75" s="4"/>
      <c r="AT75" s="4"/>
    </row>
    <row r="76" spans="1:46" s="5" customFormat="1" ht="10.5" customHeight="1">
      <c r="A76" s="86" t="s">
        <v>89</v>
      </c>
      <c r="B76" s="9"/>
      <c r="C76" s="9"/>
      <c r="D76" s="27"/>
      <c r="E76" s="10"/>
      <c r="F76" s="2">
        <v>0.5</v>
      </c>
      <c r="G76" s="11">
        <f t="shared" si="8"/>
        <v>0</v>
      </c>
      <c r="Q76" s="86" t="s">
        <v>87</v>
      </c>
      <c r="R76" s="9"/>
      <c r="S76" s="9"/>
      <c r="T76" s="27"/>
      <c r="U76" s="10"/>
      <c r="V76" s="2">
        <v>0.5</v>
      </c>
      <c r="W76" s="11">
        <f t="shared" si="7"/>
        <v>0</v>
      </c>
      <c r="Y76" s="34"/>
      <c r="Z76" s="38"/>
      <c r="AA76" s="38"/>
      <c r="AB76" s="74"/>
      <c r="AC76" s="33"/>
      <c r="AQ76" s="4"/>
      <c r="AR76" s="4"/>
      <c r="AS76" s="4"/>
      <c r="AT76" s="4"/>
    </row>
    <row r="77" spans="1:46" s="5" customFormat="1" ht="10.5" customHeight="1">
      <c r="A77" s="86" t="s">
        <v>92</v>
      </c>
      <c r="B77" s="9"/>
      <c r="C77" s="9"/>
      <c r="D77" s="27"/>
      <c r="E77" s="10"/>
      <c r="F77" s="2">
        <v>0.5</v>
      </c>
      <c r="G77" s="11">
        <f t="shared" si="8"/>
        <v>0</v>
      </c>
      <c r="Q77" s="86" t="s">
        <v>90</v>
      </c>
      <c r="R77" s="9"/>
      <c r="S77" s="9"/>
      <c r="T77" s="27"/>
      <c r="U77" s="10"/>
      <c r="V77" s="2">
        <v>0.3</v>
      </c>
      <c r="W77" s="11">
        <f t="shared" si="7"/>
        <v>0</v>
      </c>
      <c r="Y77" s="39"/>
      <c r="AB77" s="75"/>
      <c r="AC77" s="87"/>
      <c r="AQ77" s="4"/>
      <c r="AR77" s="4"/>
      <c r="AS77" s="4"/>
      <c r="AT77" s="4"/>
    </row>
    <row r="78" spans="1:46" s="5" customFormat="1" ht="10.5" customHeight="1" thickBot="1">
      <c r="A78" s="86" t="s">
        <v>94</v>
      </c>
      <c r="B78" s="9"/>
      <c r="C78" s="9"/>
      <c r="D78" s="27"/>
      <c r="E78" s="10"/>
      <c r="F78" s="2">
        <v>1</v>
      </c>
      <c r="G78" s="11">
        <f t="shared" si="8"/>
        <v>0</v>
      </c>
      <c r="I78" s="7" t="s">
        <v>97</v>
      </c>
      <c r="J78" s="7"/>
      <c r="K78" s="7"/>
      <c r="L78" s="27"/>
      <c r="M78" s="7" t="s">
        <v>3</v>
      </c>
      <c r="N78" s="8" t="s">
        <v>4</v>
      </c>
      <c r="O78" s="8" t="s">
        <v>5</v>
      </c>
      <c r="Q78" s="86" t="s">
        <v>93</v>
      </c>
      <c r="R78" s="9"/>
      <c r="S78" s="9"/>
      <c r="T78" s="27"/>
      <c r="U78" s="10"/>
      <c r="V78" s="2">
        <v>1</v>
      </c>
      <c r="W78" s="11">
        <f t="shared" si="7"/>
        <v>0</v>
      </c>
      <c r="Y78" s="40"/>
      <c r="Z78" s="36"/>
      <c r="AA78" s="36"/>
      <c r="AB78" s="104"/>
      <c r="AC78" s="33"/>
      <c r="AQ78" s="4"/>
      <c r="AR78" s="4"/>
      <c r="AS78" s="4"/>
      <c r="AT78" s="4"/>
    </row>
    <row r="79" spans="1:46" s="5" customFormat="1" ht="10.5" customHeight="1">
      <c r="A79" s="86" t="s">
        <v>96</v>
      </c>
      <c r="B79" s="9"/>
      <c r="C79" s="9"/>
      <c r="D79" s="27"/>
      <c r="E79" s="10"/>
      <c r="F79" s="2">
        <v>0.2</v>
      </c>
      <c r="G79" s="11">
        <f t="shared" si="8"/>
        <v>0</v>
      </c>
      <c r="I79" s="15" t="s">
        <v>29</v>
      </c>
      <c r="J79" s="16"/>
      <c r="K79" s="16"/>
      <c r="L79" s="26"/>
      <c r="M79" s="17"/>
      <c r="N79" s="2">
        <v>1.5</v>
      </c>
      <c r="O79" s="11">
        <f aca="true" t="shared" si="9" ref="O79:O84">M79*N79</f>
        <v>0</v>
      </c>
      <c r="Q79" s="86" t="s">
        <v>95</v>
      </c>
      <c r="R79" s="9"/>
      <c r="S79" s="9"/>
      <c r="T79" s="27"/>
      <c r="U79" s="10"/>
      <c r="V79" s="2">
        <v>0.5</v>
      </c>
      <c r="W79" s="11">
        <f t="shared" si="7"/>
        <v>0</v>
      </c>
      <c r="Y79" s="156"/>
      <c r="Z79" s="157"/>
      <c r="AA79" s="157"/>
      <c r="AB79" s="158"/>
      <c r="AC79" s="33"/>
      <c r="AQ79" s="4"/>
      <c r="AR79" s="4"/>
      <c r="AS79" s="4"/>
      <c r="AT79" s="4"/>
    </row>
    <row r="80" spans="1:46" s="5" customFormat="1" ht="10.5" customHeight="1">
      <c r="A80" s="86" t="s">
        <v>99</v>
      </c>
      <c r="B80" s="9"/>
      <c r="C80" s="9"/>
      <c r="D80" s="27"/>
      <c r="E80" s="10"/>
      <c r="F80" s="2">
        <v>1</v>
      </c>
      <c r="G80" s="11">
        <f t="shared" si="8"/>
        <v>0</v>
      </c>
      <c r="I80" s="86" t="s">
        <v>33</v>
      </c>
      <c r="J80" s="9"/>
      <c r="K80" s="9"/>
      <c r="L80" s="27"/>
      <c r="M80" s="10"/>
      <c r="N80" s="2">
        <v>0.3</v>
      </c>
      <c r="O80" s="11">
        <f t="shared" si="9"/>
        <v>0</v>
      </c>
      <c r="Q80" s="86" t="s">
        <v>98</v>
      </c>
      <c r="R80" s="9"/>
      <c r="S80" s="9"/>
      <c r="T80" s="27"/>
      <c r="U80" s="10"/>
      <c r="V80" s="2">
        <v>1.5</v>
      </c>
      <c r="W80" s="11">
        <f t="shared" si="7"/>
        <v>0</v>
      </c>
      <c r="Y80" s="159"/>
      <c r="Z80" s="160"/>
      <c r="AA80" s="160"/>
      <c r="AB80" s="161"/>
      <c r="AC80" s="33"/>
      <c r="AQ80" s="4"/>
      <c r="AR80" s="4"/>
      <c r="AS80" s="4"/>
      <c r="AT80" s="4"/>
    </row>
    <row r="81" spans="1:46" s="5" customFormat="1" ht="10.5" customHeight="1">
      <c r="A81" s="86" t="s">
        <v>71</v>
      </c>
      <c r="B81" s="9"/>
      <c r="C81" s="9"/>
      <c r="D81" s="27"/>
      <c r="E81" s="10"/>
      <c r="F81" s="2">
        <v>0.5</v>
      </c>
      <c r="G81" s="11">
        <f t="shared" si="8"/>
        <v>0</v>
      </c>
      <c r="I81" s="86" t="s">
        <v>103</v>
      </c>
      <c r="J81" s="9"/>
      <c r="K81" s="9"/>
      <c r="L81" s="27"/>
      <c r="M81" s="10"/>
      <c r="N81" s="2">
        <v>0.5</v>
      </c>
      <c r="O81" s="11">
        <f t="shared" si="9"/>
        <v>0</v>
      </c>
      <c r="Q81" s="86" t="s">
        <v>100</v>
      </c>
      <c r="R81" s="9"/>
      <c r="S81" s="9"/>
      <c r="T81" s="27"/>
      <c r="U81" s="10"/>
      <c r="V81" s="2">
        <v>0.2</v>
      </c>
      <c r="W81" s="11">
        <f t="shared" si="7"/>
        <v>0</v>
      </c>
      <c r="Y81" s="159"/>
      <c r="Z81" s="162" t="s">
        <v>104</v>
      </c>
      <c r="AA81" s="163"/>
      <c r="AB81" s="164">
        <f>E55+E69+E87+M47+M66+M75+M87+U45+U61+U70+U87+AB42</f>
        <v>0</v>
      </c>
      <c r="AC81" s="33"/>
      <c r="AQ81" s="4"/>
      <c r="AR81" s="4"/>
      <c r="AS81" s="4"/>
      <c r="AT81" s="4"/>
    </row>
    <row r="82" spans="1:46" s="5" customFormat="1" ht="10.5" customHeight="1">
      <c r="A82" s="86" t="s">
        <v>102</v>
      </c>
      <c r="B82" s="9"/>
      <c r="C82" s="9"/>
      <c r="D82" s="27"/>
      <c r="E82" s="14"/>
      <c r="F82" s="2">
        <v>1.5</v>
      </c>
      <c r="G82" s="11">
        <f t="shared" si="8"/>
        <v>0</v>
      </c>
      <c r="I82" s="86" t="s">
        <v>36</v>
      </c>
      <c r="J82" s="9"/>
      <c r="K82" s="9"/>
      <c r="L82" s="27"/>
      <c r="M82" s="10"/>
      <c r="N82" s="2">
        <v>0.1</v>
      </c>
      <c r="O82" s="11">
        <f t="shared" si="9"/>
        <v>0</v>
      </c>
      <c r="Q82" s="86" t="s">
        <v>101</v>
      </c>
      <c r="R82" s="9"/>
      <c r="S82" s="9"/>
      <c r="T82" s="27"/>
      <c r="U82" s="10"/>
      <c r="V82" s="2">
        <v>0.5</v>
      </c>
      <c r="W82" s="11">
        <f t="shared" si="7"/>
        <v>0</v>
      </c>
      <c r="Y82" s="159"/>
      <c r="Z82" s="160"/>
      <c r="AA82" s="160"/>
      <c r="AB82" s="161"/>
      <c r="AC82" s="33"/>
      <c r="AI82" s="88"/>
      <c r="AQ82" s="4"/>
      <c r="AR82" s="4"/>
      <c r="AS82" s="4"/>
      <c r="AT82" s="4"/>
    </row>
    <row r="83" spans="1:46" s="5" customFormat="1" ht="10.5" customHeight="1" thickBot="1">
      <c r="A83" s="86" t="s">
        <v>36</v>
      </c>
      <c r="B83" s="9"/>
      <c r="C83" s="9"/>
      <c r="D83" s="27"/>
      <c r="E83" s="10"/>
      <c r="F83" s="2">
        <v>0.1</v>
      </c>
      <c r="G83" s="11">
        <f t="shared" si="8"/>
        <v>0</v>
      </c>
      <c r="I83" s="86" t="s">
        <v>106</v>
      </c>
      <c r="J83" s="9"/>
      <c r="K83" s="9"/>
      <c r="L83" s="27"/>
      <c r="M83" s="10"/>
      <c r="N83" s="2">
        <v>0.1</v>
      </c>
      <c r="O83" s="11">
        <f t="shared" si="9"/>
        <v>0</v>
      </c>
      <c r="Q83" s="86" t="s">
        <v>36</v>
      </c>
      <c r="R83" s="9"/>
      <c r="S83" s="9"/>
      <c r="T83" s="27"/>
      <c r="U83" s="10"/>
      <c r="V83" s="2">
        <v>0.1</v>
      </c>
      <c r="W83" s="11">
        <f t="shared" si="7"/>
        <v>0</v>
      </c>
      <c r="Y83" s="165"/>
      <c r="Z83" s="166"/>
      <c r="AA83" s="166"/>
      <c r="AB83" s="167"/>
      <c r="AC83" s="33"/>
      <c r="AQ83" s="4"/>
      <c r="AR83" s="4"/>
      <c r="AS83" s="4"/>
      <c r="AT83" s="4"/>
    </row>
    <row r="84" spans="1:46" s="5" customFormat="1" ht="10.5" customHeight="1">
      <c r="A84" s="86" t="s">
        <v>108</v>
      </c>
      <c r="B84" s="9"/>
      <c r="C84" s="9"/>
      <c r="D84" s="27"/>
      <c r="E84" s="10"/>
      <c r="F84" s="2">
        <v>1</v>
      </c>
      <c r="G84" s="11">
        <f t="shared" si="8"/>
        <v>0</v>
      </c>
      <c r="I84" s="86" t="s">
        <v>108</v>
      </c>
      <c r="J84" s="9"/>
      <c r="K84" s="9"/>
      <c r="L84" s="27"/>
      <c r="M84" s="10"/>
      <c r="N84" s="2">
        <v>1</v>
      </c>
      <c r="O84" s="11">
        <f t="shared" si="9"/>
        <v>0</v>
      </c>
      <c r="Q84" s="86" t="s">
        <v>108</v>
      </c>
      <c r="R84" s="9"/>
      <c r="S84" s="9"/>
      <c r="T84" s="27"/>
      <c r="U84" s="10"/>
      <c r="V84" s="2">
        <v>1</v>
      </c>
      <c r="W84" s="11">
        <f t="shared" si="7"/>
        <v>0</v>
      </c>
      <c r="Y84" s="41"/>
      <c r="Z84" s="35"/>
      <c r="AA84" s="35"/>
      <c r="AB84" s="105"/>
      <c r="AC84" s="33"/>
      <c r="AQ84" s="4"/>
      <c r="AR84" s="4"/>
      <c r="AS84" s="4"/>
      <c r="AT84" s="4"/>
    </row>
    <row r="85" spans="1:29" s="5" customFormat="1" ht="10.5" customHeight="1">
      <c r="A85" s="101"/>
      <c r="B85" s="38"/>
      <c r="C85" s="38"/>
      <c r="D85" s="46"/>
      <c r="E85" s="38"/>
      <c r="F85" s="2"/>
      <c r="G85" s="11"/>
      <c r="J85" s="38"/>
      <c r="K85" s="38"/>
      <c r="L85" s="38"/>
      <c r="M85" s="38"/>
      <c r="T85" s="29"/>
      <c r="U85" s="24"/>
      <c r="V85" s="57"/>
      <c r="W85" s="58"/>
      <c r="Y85" s="39"/>
      <c r="AB85" s="75"/>
      <c r="AC85" s="33"/>
    </row>
    <row r="86" spans="1:29" s="5" customFormat="1" ht="10.5" customHeight="1">
      <c r="A86" s="86"/>
      <c r="B86" s="9"/>
      <c r="C86" s="9"/>
      <c r="D86" s="27"/>
      <c r="E86" s="48"/>
      <c r="F86" s="2"/>
      <c r="G86" s="11"/>
      <c r="I86" s="9"/>
      <c r="J86" s="9"/>
      <c r="K86" s="9"/>
      <c r="L86" s="27"/>
      <c r="M86" s="48"/>
      <c r="N86" s="57"/>
      <c r="O86" s="58"/>
      <c r="Q86" s="9"/>
      <c r="R86" s="9"/>
      <c r="S86" s="9"/>
      <c r="T86" s="27"/>
      <c r="U86" s="48"/>
      <c r="V86" s="59"/>
      <c r="W86" s="60"/>
      <c r="Y86" s="42"/>
      <c r="AB86" s="75"/>
      <c r="AC86" s="33"/>
    </row>
    <row r="87" spans="1:37" s="5" customFormat="1" ht="10.5" customHeight="1">
      <c r="A87" s="15" t="s">
        <v>44</v>
      </c>
      <c r="B87" s="9"/>
      <c r="C87" s="13"/>
      <c r="D87" s="28"/>
      <c r="E87" s="22">
        <f>SUM(G75:G86)</f>
        <v>0</v>
      </c>
      <c r="F87" s="2"/>
      <c r="G87" s="11"/>
      <c r="I87" s="15" t="s">
        <v>44</v>
      </c>
      <c r="J87" s="9"/>
      <c r="K87" s="12"/>
      <c r="L87" s="28"/>
      <c r="M87" s="21">
        <f>SUM(O79:O86)</f>
        <v>0</v>
      </c>
      <c r="N87" s="59"/>
      <c r="O87" s="60"/>
      <c r="Q87" s="15" t="s">
        <v>44</v>
      </c>
      <c r="R87" s="9"/>
      <c r="S87" s="12"/>
      <c r="T87" s="28"/>
      <c r="U87" s="21">
        <f>SUM(W73:W84)</f>
        <v>0</v>
      </c>
      <c r="V87" s="2"/>
      <c r="W87" s="11"/>
      <c r="Y87" s="43"/>
      <c r="Z87" s="44"/>
      <c r="AA87" s="45"/>
      <c r="AB87" s="75"/>
      <c r="AC87" s="33"/>
      <c r="AI87" s="1"/>
      <c r="AK87" s="20"/>
    </row>
    <row r="88" spans="1:28" ht="12.75">
      <c r="A88" s="95"/>
      <c r="AB88" s="106"/>
    </row>
    <row r="89" spans="1:28" ht="12.75">
      <c r="A89" s="95"/>
      <c r="AB89" s="106"/>
    </row>
    <row r="90" spans="1:28" ht="12.75">
      <c r="A90" s="95" t="s">
        <v>133</v>
      </c>
      <c r="G90" s="4" t="s">
        <v>132</v>
      </c>
      <c r="I90" s="184" t="s">
        <v>142</v>
      </c>
      <c r="J90" s="185"/>
      <c r="K90" s="185"/>
      <c r="L90" s="186"/>
      <c r="M90" s="185"/>
      <c r="N90" s="185"/>
      <c r="O90" s="185"/>
      <c r="P90" s="185"/>
      <c r="Q90" s="185"/>
      <c r="AB90" s="106"/>
    </row>
    <row r="91" spans="1:28" ht="12.75">
      <c r="A91" s="95"/>
      <c r="I91" s="90"/>
      <c r="AB91" s="106"/>
    </row>
    <row r="92" spans="1:28" ht="12.75">
      <c r="A92" s="95"/>
      <c r="I92" s="90"/>
      <c r="AB92" s="106"/>
    </row>
    <row r="93" spans="1:28" ht="12.75">
      <c r="A93" s="171" t="s">
        <v>129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3"/>
    </row>
    <row r="94" spans="1:28" ht="12.75">
      <c r="A94" s="112" t="s">
        <v>139</v>
      </c>
      <c r="B94" s="113"/>
      <c r="C94" s="113"/>
      <c r="D94" s="109"/>
      <c r="E94" s="113"/>
      <c r="F94" s="113"/>
      <c r="G94" s="113"/>
      <c r="H94" s="113"/>
      <c r="I94" s="113"/>
      <c r="J94" s="113"/>
      <c r="K94" s="113"/>
      <c r="L94" s="109"/>
      <c r="M94" s="113"/>
      <c r="N94" s="113"/>
      <c r="O94" s="113"/>
      <c r="P94" s="113"/>
      <c r="Q94" s="113"/>
      <c r="R94" s="113"/>
      <c r="S94" s="113"/>
      <c r="T94" s="109"/>
      <c r="U94" s="113"/>
      <c r="V94" s="113"/>
      <c r="W94" s="113"/>
      <c r="X94" s="113"/>
      <c r="Y94" s="114"/>
      <c r="Z94" s="113"/>
      <c r="AA94" s="113"/>
      <c r="AB94" s="115"/>
    </row>
    <row r="95" spans="1:28" ht="12.75">
      <c r="A95" s="107"/>
      <c r="B95" s="108"/>
      <c r="C95" s="108"/>
      <c r="D95" s="109"/>
      <c r="E95" s="108"/>
      <c r="F95" s="108"/>
      <c r="G95" s="108"/>
      <c r="H95" s="108"/>
      <c r="I95" s="108"/>
      <c r="J95" s="108"/>
      <c r="K95" s="108"/>
      <c r="L95" s="109"/>
      <c r="M95" s="108"/>
      <c r="N95" s="108"/>
      <c r="O95" s="108"/>
      <c r="P95" s="108"/>
      <c r="Q95" s="108"/>
      <c r="R95" s="108"/>
      <c r="S95" s="108"/>
      <c r="T95" s="109"/>
      <c r="U95" s="108"/>
      <c r="V95" s="108"/>
      <c r="W95" s="108"/>
      <c r="X95" s="108"/>
      <c r="Y95" s="110"/>
      <c r="Z95" s="108"/>
      <c r="AA95" s="108"/>
      <c r="AB95" s="111"/>
    </row>
    <row r="96" spans="1:28" ht="12.75">
      <c r="A96" s="107"/>
      <c r="B96" s="108"/>
      <c r="C96" s="108"/>
      <c r="D96" s="109"/>
      <c r="E96" s="108"/>
      <c r="F96" s="108"/>
      <c r="G96" s="108"/>
      <c r="H96" s="108"/>
      <c r="I96" s="108"/>
      <c r="J96" s="108"/>
      <c r="K96" s="108"/>
      <c r="L96" s="109"/>
      <c r="M96" s="108"/>
      <c r="N96" s="108"/>
      <c r="O96" s="108"/>
      <c r="P96" s="108"/>
      <c r="Q96" s="108"/>
      <c r="R96" s="108"/>
      <c r="S96" s="108"/>
      <c r="T96" s="109"/>
      <c r="U96" s="108"/>
      <c r="V96" s="108"/>
      <c r="W96" s="108"/>
      <c r="X96" s="108"/>
      <c r="Y96" s="110"/>
      <c r="Z96" s="108"/>
      <c r="AA96" s="108"/>
      <c r="AB96" s="111"/>
    </row>
    <row r="97" spans="1:28" ht="12.75">
      <c r="A97" s="107"/>
      <c r="B97" s="108"/>
      <c r="C97" s="108"/>
      <c r="D97" s="109"/>
      <c r="E97" s="108"/>
      <c r="F97" s="108"/>
      <c r="G97" s="108"/>
      <c r="H97" s="108"/>
      <c r="I97" s="108"/>
      <c r="J97" s="108"/>
      <c r="K97" s="108"/>
      <c r="L97" s="109"/>
      <c r="M97" s="108"/>
      <c r="N97" s="108"/>
      <c r="O97" s="108"/>
      <c r="P97" s="108"/>
      <c r="Q97" s="108"/>
      <c r="R97" s="108"/>
      <c r="S97" s="108"/>
      <c r="T97" s="109"/>
      <c r="U97" s="108"/>
      <c r="V97" s="108"/>
      <c r="W97" s="108"/>
      <c r="X97" s="108"/>
      <c r="Y97" s="110"/>
      <c r="Z97" s="108"/>
      <c r="AA97" s="108"/>
      <c r="AB97" s="111"/>
    </row>
    <row r="98" spans="1:28" ht="12.75">
      <c r="A98" s="107"/>
      <c r="B98" s="108"/>
      <c r="C98" s="108"/>
      <c r="D98" s="109"/>
      <c r="E98" s="108"/>
      <c r="F98" s="108"/>
      <c r="G98" s="108"/>
      <c r="H98" s="108"/>
      <c r="I98" s="108"/>
      <c r="J98" s="108"/>
      <c r="K98" s="108"/>
      <c r="L98" s="109"/>
      <c r="M98" s="108"/>
      <c r="N98" s="108"/>
      <c r="O98" s="108"/>
      <c r="P98" s="108"/>
      <c r="Q98" s="108"/>
      <c r="R98" s="108"/>
      <c r="S98" s="108"/>
      <c r="T98" s="109"/>
      <c r="U98" s="108"/>
      <c r="V98" s="108"/>
      <c r="W98" s="108"/>
      <c r="X98" s="108"/>
      <c r="Y98" s="110"/>
      <c r="Z98" s="108"/>
      <c r="AA98" s="108"/>
      <c r="AB98" s="111"/>
    </row>
    <row r="99" spans="1:28" ht="12.75">
      <c r="A99" s="107"/>
      <c r="B99" s="108"/>
      <c r="C99" s="108"/>
      <c r="D99" s="109"/>
      <c r="E99" s="108"/>
      <c r="F99" s="108"/>
      <c r="G99" s="108"/>
      <c r="H99" s="108"/>
      <c r="I99" s="108"/>
      <c r="J99" s="108"/>
      <c r="K99" s="108"/>
      <c r="L99" s="109"/>
      <c r="M99" s="108"/>
      <c r="N99" s="108"/>
      <c r="O99" s="108"/>
      <c r="P99" s="108"/>
      <c r="Q99" s="108"/>
      <c r="R99" s="108"/>
      <c r="S99" s="108"/>
      <c r="T99" s="109"/>
      <c r="U99" s="108"/>
      <c r="V99" s="108"/>
      <c r="W99" s="108"/>
      <c r="X99" s="108"/>
      <c r="Y99" s="110"/>
      <c r="Z99" s="108"/>
      <c r="AA99" s="108"/>
      <c r="AB99" s="111"/>
    </row>
    <row r="100" spans="1:28" ht="12.75">
      <c r="A100" s="107"/>
      <c r="B100" s="108"/>
      <c r="C100" s="108"/>
      <c r="D100" s="109"/>
      <c r="E100" s="108"/>
      <c r="F100" s="108"/>
      <c r="G100" s="108"/>
      <c r="H100" s="108"/>
      <c r="I100" s="108"/>
      <c r="J100" s="108"/>
      <c r="K100" s="108"/>
      <c r="L100" s="109"/>
      <c r="M100" s="108"/>
      <c r="N100" s="108"/>
      <c r="O100" s="108"/>
      <c r="P100" s="108"/>
      <c r="Q100" s="108"/>
      <c r="R100" s="108"/>
      <c r="S100" s="108"/>
      <c r="T100" s="109"/>
      <c r="U100" s="108"/>
      <c r="V100" s="108"/>
      <c r="W100" s="108"/>
      <c r="X100" s="108"/>
      <c r="Y100" s="110"/>
      <c r="Z100" s="108"/>
      <c r="AA100" s="108"/>
      <c r="AB100" s="111"/>
    </row>
    <row r="101" spans="1:28" ht="12.75">
      <c r="A101" s="107"/>
      <c r="B101" s="108"/>
      <c r="C101" s="108"/>
      <c r="D101" s="109"/>
      <c r="E101" s="108"/>
      <c r="F101" s="108"/>
      <c r="G101" s="108"/>
      <c r="H101" s="108"/>
      <c r="I101" s="108"/>
      <c r="J101" s="108"/>
      <c r="K101" s="108"/>
      <c r="L101" s="109"/>
      <c r="M101" s="108"/>
      <c r="N101" s="108"/>
      <c r="O101" s="108"/>
      <c r="P101" s="108"/>
      <c r="Q101" s="108"/>
      <c r="R101" s="108"/>
      <c r="S101" s="108"/>
      <c r="T101" s="109"/>
      <c r="U101" s="108"/>
      <c r="V101" s="108"/>
      <c r="W101" s="108"/>
      <c r="X101" s="108"/>
      <c r="Y101" s="110"/>
      <c r="Z101" s="108"/>
      <c r="AA101" s="108"/>
      <c r="AB101" s="111"/>
    </row>
    <row r="102" spans="1:28" ht="12.75">
      <c r="A102" s="107"/>
      <c r="B102" s="108"/>
      <c r="C102" s="108"/>
      <c r="D102" s="109"/>
      <c r="E102" s="108"/>
      <c r="F102" s="108"/>
      <c r="G102" s="108"/>
      <c r="H102" s="108"/>
      <c r="I102" s="108"/>
      <c r="J102" s="108"/>
      <c r="K102" s="108"/>
      <c r="L102" s="109"/>
      <c r="M102" s="108"/>
      <c r="N102" s="108"/>
      <c r="O102" s="108"/>
      <c r="P102" s="108"/>
      <c r="Q102" s="108"/>
      <c r="R102" s="108"/>
      <c r="S102" s="108"/>
      <c r="T102" s="109"/>
      <c r="U102" s="108"/>
      <c r="V102" s="108"/>
      <c r="W102" s="108"/>
      <c r="X102" s="108"/>
      <c r="Y102" s="110"/>
      <c r="Z102" s="108"/>
      <c r="AA102" s="108"/>
      <c r="AB102" s="111"/>
    </row>
    <row r="103" spans="1:28" ht="12.75">
      <c r="A103" s="112" t="s">
        <v>137</v>
      </c>
      <c r="B103" s="108"/>
      <c r="C103" s="108"/>
      <c r="D103" s="109"/>
      <c r="E103" s="108"/>
      <c r="F103" s="108"/>
      <c r="G103" s="108"/>
      <c r="H103" s="108"/>
      <c r="I103" s="108"/>
      <c r="J103" s="108"/>
      <c r="K103" s="108"/>
      <c r="L103" s="109"/>
      <c r="M103" s="108"/>
      <c r="N103" s="108"/>
      <c r="O103" s="108"/>
      <c r="P103" s="108"/>
      <c r="Q103" s="108"/>
      <c r="R103" s="108"/>
      <c r="S103" s="108"/>
      <c r="T103" s="109"/>
      <c r="U103" s="108"/>
      <c r="V103" s="108"/>
      <c r="W103" s="108"/>
      <c r="X103" s="108"/>
      <c r="Y103" s="110"/>
      <c r="Z103" s="108"/>
      <c r="AA103" s="108"/>
      <c r="AB103" s="111"/>
    </row>
    <row r="104" spans="1:28" ht="12.75">
      <c r="A104" s="107"/>
      <c r="B104" s="108"/>
      <c r="C104" s="108"/>
      <c r="D104" s="109"/>
      <c r="E104" s="108"/>
      <c r="F104" s="108"/>
      <c r="G104" s="108"/>
      <c r="H104" s="108"/>
      <c r="I104" s="108"/>
      <c r="J104" s="108"/>
      <c r="K104" s="108"/>
      <c r="L104" s="109"/>
      <c r="M104" s="108"/>
      <c r="N104" s="108"/>
      <c r="O104" s="108"/>
      <c r="P104" s="108"/>
      <c r="Q104" s="108"/>
      <c r="R104" s="108"/>
      <c r="S104" s="108"/>
      <c r="T104" s="109"/>
      <c r="U104" s="108"/>
      <c r="V104" s="108"/>
      <c r="W104" s="108"/>
      <c r="X104" s="108"/>
      <c r="Y104" s="110"/>
      <c r="Z104" s="108"/>
      <c r="AA104" s="108"/>
      <c r="AB104" s="111"/>
    </row>
    <row r="105" spans="1:28" ht="12.75">
      <c r="A105" s="107"/>
      <c r="B105" s="108"/>
      <c r="C105" s="108"/>
      <c r="D105" s="109"/>
      <c r="E105" s="108"/>
      <c r="F105" s="108"/>
      <c r="G105" s="108"/>
      <c r="H105" s="108"/>
      <c r="I105" s="108"/>
      <c r="J105" s="108"/>
      <c r="K105" s="108"/>
      <c r="L105" s="109"/>
      <c r="M105" s="108"/>
      <c r="N105" s="108"/>
      <c r="O105" s="108"/>
      <c r="P105" s="108"/>
      <c r="Q105" s="108"/>
      <c r="R105" s="108"/>
      <c r="S105" s="108"/>
      <c r="T105" s="109"/>
      <c r="U105" s="108"/>
      <c r="V105" s="108"/>
      <c r="W105" s="108"/>
      <c r="X105" s="108"/>
      <c r="Y105" s="110"/>
      <c r="Z105" s="108"/>
      <c r="AA105" s="108"/>
      <c r="AB105" s="111"/>
    </row>
    <row r="106" spans="1:28" ht="12.75">
      <c r="A106" s="107"/>
      <c r="B106" s="108"/>
      <c r="C106" s="108"/>
      <c r="D106" s="109"/>
      <c r="E106" s="108"/>
      <c r="F106" s="108"/>
      <c r="G106" s="108"/>
      <c r="H106" s="108"/>
      <c r="I106" s="108"/>
      <c r="J106" s="108"/>
      <c r="K106" s="108"/>
      <c r="L106" s="109"/>
      <c r="M106" s="108"/>
      <c r="N106" s="108"/>
      <c r="O106" s="108"/>
      <c r="P106" s="108"/>
      <c r="Q106" s="108"/>
      <c r="R106" s="108"/>
      <c r="S106" s="108"/>
      <c r="T106" s="109"/>
      <c r="U106" s="108"/>
      <c r="V106" s="108"/>
      <c r="W106" s="108"/>
      <c r="X106" s="108"/>
      <c r="Y106" s="110"/>
      <c r="Z106" s="108"/>
      <c r="AA106" s="108"/>
      <c r="AB106" s="111"/>
    </row>
    <row r="107" spans="1:28" ht="12.75">
      <c r="A107" s="107"/>
      <c r="B107" s="108"/>
      <c r="C107" s="108"/>
      <c r="D107" s="109"/>
      <c r="E107" s="108"/>
      <c r="F107" s="108"/>
      <c r="G107" s="108"/>
      <c r="H107" s="108"/>
      <c r="I107" s="108"/>
      <c r="J107" s="108"/>
      <c r="K107" s="108"/>
      <c r="L107" s="109"/>
      <c r="M107" s="108"/>
      <c r="N107" s="108"/>
      <c r="O107" s="108"/>
      <c r="P107" s="108"/>
      <c r="Q107" s="108"/>
      <c r="R107" s="108"/>
      <c r="S107" s="108"/>
      <c r="T107" s="109"/>
      <c r="U107" s="108"/>
      <c r="V107" s="108"/>
      <c r="W107" s="108"/>
      <c r="X107" s="108"/>
      <c r="Y107" s="110"/>
      <c r="Z107" s="108"/>
      <c r="AA107" s="108"/>
      <c r="AB107" s="111"/>
    </row>
    <row r="108" spans="1:28" ht="12.75">
      <c r="A108" s="107"/>
      <c r="B108" s="108"/>
      <c r="C108" s="108"/>
      <c r="D108" s="109"/>
      <c r="E108" s="108"/>
      <c r="F108" s="108"/>
      <c r="G108" s="108"/>
      <c r="H108" s="108"/>
      <c r="I108" s="108"/>
      <c r="J108" s="108"/>
      <c r="K108" s="108"/>
      <c r="L108" s="109"/>
      <c r="M108" s="108"/>
      <c r="N108" s="108"/>
      <c r="O108" s="108"/>
      <c r="P108" s="108"/>
      <c r="Q108" s="108"/>
      <c r="R108" s="108"/>
      <c r="S108" s="108"/>
      <c r="T108" s="109"/>
      <c r="U108" s="108"/>
      <c r="V108" s="108"/>
      <c r="W108" s="108"/>
      <c r="X108" s="108"/>
      <c r="Y108" s="110"/>
      <c r="Z108" s="108"/>
      <c r="AA108" s="108"/>
      <c r="AB108" s="111"/>
    </row>
    <row r="109" spans="1:28" ht="12.75">
      <c r="A109" s="107"/>
      <c r="B109" s="108"/>
      <c r="C109" s="108"/>
      <c r="D109" s="109"/>
      <c r="E109" s="108"/>
      <c r="F109" s="108"/>
      <c r="G109" s="108"/>
      <c r="H109" s="108"/>
      <c r="I109" s="108"/>
      <c r="J109" s="108"/>
      <c r="K109" s="108"/>
      <c r="L109" s="109"/>
      <c r="M109" s="108"/>
      <c r="N109" s="108"/>
      <c r="O109" s="108"/>
      <c r="P109" s="108"/>
      <c r="Q109" s="108"/>
      <c r="R109" s="108"/>
      <c r="S109" s="108"/>
      <c r="T109" s="109"/>
      <c r="U109" s="108"/>
      <c r="V109" s="108"/>
      <c r="W109" s="108"/>
      <c r="X109" s="108"/>
      <c r="Y109" s="110"/>
      <c r="Z109" s="108"/>
      <c r="AA109" s="108"/>
      <c r="AB109" s="111"/>
    </row>
    <row r="110" spans="1:28" ht="12.75">
      <c r="A110" s="107"/>
      <c r="B110" s="108"/>
      <c r="C110" s="108"/>
      <c r="D110" s="109"/>
      <c r="E110" s="108"/>
      <c r="F110" s="108"/>
      <c r="G110" s="108"/>
      <c r="H110" s="108"/>
      <c r="I110" s="108"/>
      <c r="J110" s="108"/>
      <c r="K110" s="108"/>
      <c r="L110" s="109"/>
      <c r="M110" s="108"/>
      <c r="N110" s="108"/>
      <c r="O110" s="108"/>
      <c r="P110" s="108"/>
      <c r="Q110" s="108"/>
      <c r="R110" s="108"/>
      <c r="S110" s="108"/>
      <c r="T110" s="109"/>
      <c r="U110" s="108"/>
      <c r="V110" s="108"/>
      <c r="W110" s="108"/>
      <c r="X110" s="108"/>
      <c r="Y110" s="110"/>
      <c r="Z110" s="108"/>
      <c r="AA110" s="108"/>
      <c r="AB110" s="111"/>
    </row>
    <row r="111" spans="1:28" ht="12.75">
      <c r="A111" s="107"/>
      <c r="B111" s="108"/>
      <c r="C111" s="108"/>
      <c r="D111" s="109"/>
      <c r="E111" s="108"/>
      <c r="F111" s="108"/>
      <c r="G111" s="108"/>
      <c r="H111" s="108"/>
      <c r="I111" s="108"/>
      <c r="J111" s="108"/>
      <c r="K111" s="108"/>
      <c r="L111" s="109"/>
      <c r="M111" s="108"/>
      <c r="N111" s="108"/>
      <c r="O111" s="108"/>
      <c r="P111" s="108"/>
      <c r="Q111" s="108"/>
      <c r="R111" s="108"/>
      <c r="S111" s="108"/>
      <c r="T111" s="109"/>
      <c r="U111" s="108"/>
      <c r="V111" s="108"/>
      <c r="W111" s="108"/>
      <c r="X111" s="108"/>
      <c r="Y111" s="110"/>
      <c r="Z111" s="108"/>
      <c r="AA111" s="108"/>
      <c r="AB111" s="111"/>
    </row>
    <row r="112" spans="1:28" ht="12.75">
      <c r="A112" s="107"/>
      <c r="B112" s="108"/>
      <c r="C112" s="108"/>
      <c r="D112" s="109"/>
      <c r="E112" s="108"/>
      <c r="F112" s="108"/>
      <c r="G112" s="108"/>
      <c r="H112" s="108"/>
      <c r="I112" s="108"/>
      <c r="J112" s="108"/>
      <c r="K112" s="108"/>
      <c r="L112" s="109"/>
      <c r="M112" s="108"/>
      <c r="N112" s="108"/>
      <c r="O112" s="108"/>
      <c r="P112" s="108"/>
      <c r="Q112" s="108"/>
      <c r="R112" s="108"/>
      <c r="S112" s="108"/>
      <c r="T112" s="109"/>
      <c r="U112" s="108"/>
      <c r="V112" s="108"/>
      <c r="W112" s="108"/>
      <c r="X112" s="108"/>
      <c r="Y112" s="110"/>
      <c r="Z112" s="108"/>
      <c r="AA112" s="108"/>
      <c r="AB112" s="111"/>
    </row>
    <row r="113" spans="1:28" ht="12.75">
      <c r="A113" s="107"/>
      <c r="B113" s="108"/>
      <c r="C113" s="108"/>
      <c r="D113" s="109"/>
      <c r="E113" s="108"/>
      <c r="F113" s="108"/>
      <c r="G113" s="108"/>
      <c r="H113" s="108"/>
      <c r="I113" s="108"/>
      <c r="J113" s="108"/>
      <c r="K113" s="108"/>
      <c r="L113" s="109"/>
      <c r="M113" s="108"/>
      <c r="N113" s="108"/>
      <c r="O113" s="108"/>
      <c r="P113" s="108"/>
      <c r="Q113" s="108"/>
      <c r="R113" s="108"/>
      <c r="S113" s="108"/>
      <c r="T113" s="109"/>
      <c r="U113" s="108"/>
      <c r="V113" s="108"/>
      <c r="W113" s="108"/>
      <c r="X113" s="108"/>
      <c r="Y113" s="110"/>
      <c r="Z113" s="108"/>
      <c r="AA113" s="108"/>
      <c r="AB113" s="111"/>
    </row>
    <row r="114" spans="1:28" ht="12.75">
      <c r="A114" s="107"/>
      <c r="B114" s="108"/>
      <c r="C114" s="108"/>
      <c r="D114" s="109"/>
      <c r="E114" s="108"/>
      <c r="F114" s="108"/>
      <c r="G114" s="108"/>
      <c r="H114" s="108"/>
      <c r="I114" s="108"/>
      <c r="J114" s="108"/>
      <c r="K114" s="108"/>
      <c r="L114" s="109"/>
      <c r="M114" s="108"/>
      <c r="N114" s="108"/>
      <c r="O114" s="108"/>
      <c r="P114" s="108"/>
      <c r="Q114" s="108"/>
      <c r="R114" s="108"/>
      <c r="S114" s="108"/>
      <c r="T114" s="109"/>
      <c r="U114" s="108"/>
      <c r="V114" s="108"/>
      <c r="W114" s="108"/>
      <c r="X114" s="108"/>
      <c r="Y114" s="110"/>
      <c r="Z114" s="108"/>
      <c r="AA114" s="108"/>
      <c r="AB114" s="111"/>
    </row>
    <row r="115" spans="1:28" ht="12.75">
      <c r="A115" s="107"/>
      <c r="B115" s="108"/>
      <c r="C115" s="108"/>
      <c r="D115" s="109"/>
      <c r="E115" s="108"/>
      <c r="F115" s="108"/>
      <c r="G115" s="108"/>
      <c r="H115" s="108"/>
      <c r="I115" s="108"/>
      <c r="J115" s="108"/>
      <c r="K115" s="108"/>
      <c r="L115" s="109"/>
      <c r="M115" s="108"/>
      <c r="N115" s="108"/>
      <c r="O115" s="108"/>
      <c r="P115" s="108"/>
      <c r="Q115" s="108"/>
      <c r="R115" s="108"/>
      <c r="S115" s="108"/>
      <c r="T115" s="109"/>
      <c r="U115" s="108"/>
      <c r="V115" s="108"/>
      <c r="W115" s="108"/>
      <c r="X115" s="108"/>
      <c r="Y115" s="110"/>
      <c r="Z115" s="108"/>
      <c r="AA115" s="108"/>
      <c r="AB115" s="111"/>
    </row>
    <row r="116" spans="1:28" ht="12.75">
      <c r="A116" s="107"/>
      <c r="B116" s="108"/>
      <c r="C116" s="108"/>
      <c r="D116" s="109"/>
      <c r="E116" s="108"/>
      <c r="F116" s="108"/>
      <c r="G116" s="108"/>
      <c r="H116" s="108"/>
      <c r="I116" s="108"/>
      <c r="J116" s="108"/>
      <c r="K116" s="108"/>
      <c r="L116" s="109"/>
      <c r="M116" s="108"/>
      <c r="N116" s="108"/>
      <c r="O116" s="108"/>
      <c r="P116" s="108"/>
      <c r="R116" s="108"/>
      <c r="S116" s="108"/>
      <c r="T116" s="109"/>
      <c r="U116" s="108"/>
      <c r="V116" s="108"/>
      <c r="W116" s="108"/>
      <c r="X116" s="108"/>
      <c r="Y116" s="110"/>
      <c r="Z116" s="108"/>
      <c r="AA116" s="108"/>
      <c r="AB116" s="111"/>
    </row>
    <row r="117" spans="1:28" ht="12.75">
      <c r="A117" s="107"/>
      <c r="B117" s="108"/>
      <c r="C117" s="108"/>
      <c r="D117" s="109"/>
      <c r="E117" s="108"/>
      <c r="F117" s="108"/>
      <c r="G117" s="108"/>
      <c r="H117" s="108"/>
      <c r="I117" s="108"/>
      <c r="J117" s="108"/>
      <c r="K117" s="108"/>
      <c r="L117" s="109"/>
      <c r="M117" s="108"/>
      <c r="N117" s="108"/>
      <c r="O117" s="108"/>
      <c r="P117" s="108"/>
      <c r="Q117" s="108"/>
      <c r="R117" s="108"/>
      <c r="S117" s="108"/>
      <c r="T117" s="109"/>
      <c r="U117" s="108"/>
      <c r="V117" s="108"/>
      <c r="W117" s="108"/>
      <c r="X117" s="108"/>
      <c r="Y117" s="110"/>
      <c r="Z117" s="108"/>
      <c r="AA117" s="108"/>
      <c r="AB117" s="111"/>
    </row>
    <row r="118" spans="1:28" ht="12.75">
      <c r="A118" s="107"/>
      <c r="B118" s="108"/>
      <c r="C118" s="108"/>
      <c r="D118" s="109"/>
      <c r="E118" s="108"/>
      <c r="F118" s="108"/>
      <c r="G118" s="108"/>
      <c r="H118" s="108"/>
      <c r="I118" s="108"/>
      <c r="J118" s="108"/>
      <c r="K118" s="108"/>
      <c r="L118" s="109"/>
      <c r="M118" s="108"/>
      <c r="N118" s="108"/>
      <c r="O118" s="108"/>
      <c r="P118" s="108"/>
      <c r="Q118" s="108"/>
      <c r="R118" s="108"/>
      <c r="S118" s="108"/>
      <c r="T118" s="109"/>
      <c r="U118" s="108"/>
      <c r="V118" s="108"/>
      <c r="W118" s="108"/>
      <c r="X118" s="108"/>
      <c r="Y118" s="110"/>
      <c r="Z118" s="108"/>
      <c r="AA118" s="108"/>
      <c r="AB118" s="111"/>
    </row>
  </sheetData>
  <sheetProtection/>
  <mergeCells count="15">
    <mergeCell ref="A1:AB1"/>
    <mergeCell ref="E7:M7"/>
    <mergeCell ref="E8:M8"/>
    <mergeCell ref="U12:AB12"/>
    <mergeCell ref="J29:AB29"/>
    <mergeCell ref="J27:AB27"/>
    <mergeCell ref="E9:M9"/>
    <mergeCell ref="H21:M21"/>
    <mergeCell ref="E12:M12"/>
    <mergeCell ref="E13:M13"/>
    <mergeCell ref="E14:M14"/>
    <mergeCell ref="U13:AB13"/>
    <mergeCell ref="U14:AB14"/>
    <mergeCell ref="L26:AB26"/>
    <mergeCell ref="X21:AB21"/>
  </mergeCells>
  <hyperlinks>
    <hyperlink ref="I90" r:id="rId1" display="info@vanhunenverhuizingen.nl"/>
  </hyperlinks>
  <printOptions/>
  <pageMargins left="0.3937007874015748" right="0.11811023622047245" top="0.56" bottom="0.5511811023622047" header="0.1968503937007874" footer="0.1968503937007874"/>
  <pageSetup fitToHeight="2" fitToWidth="2" horizontalDpi="300" verticalDpi="300" orientation="portrait" paperSize="9" r:id="rId3"/>
  <rowBreaks count="2" manualBreakCount="2">
    <brk id="30" max="255" man="1"/>
    <brk id="8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Erik Niessen - iClicks Nederland BV</cp:lastModifiedBy>
  <cp:lastPrinted>2012-07-24T21:05:56Z</cp:lastPrinted>
  <dcterms:created xsi:type="dcterms:W3CDTF">2004-09-03T06:29:38Z</dcterms:created>
  <dcterms:modified xsi:type="dcterms:W3CDTF">2014-05-13T14:55:06Z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